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CF9C38C-373A-4F22-BC4E-14C02DD4018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国、校" sheetId="10" r:id="rId1"/>
    <sheet name="国励志" sheetId="9" r:id="rId2"/>
  </sheets>
  <definedNames>
    <definedName name="_xlnm._FilterDatabase" localSheetId="0" hidden="1">'国、校'!$A$1:$K$20</definedName>
    <definedName name="_xlnm._FilterDatabase" localSheetId="1" hidden="1">国励志!$A$1:$K$21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9" l="1"/>
  <c r="G15" i="9"/>
  <c r="J14" i="9"/>
  <c r="G14" i="9"/>
  <c r="G13" i="9"/>
  <c r="J13" i="9" s="1"/>
  <c r="J12" i="9"/>
  <c r="G12" i="9"/>
  <c r="G11" i="9"/>
  <c r="J11" i="9" s="1"/>
  <c r="G10" i="9"/>
  <c r="J10" i="9" s="1"/>
  <c r="G9" i="9"/>
  <c r="J9" i="9" s="1"/>
  <c r="J8" i="9"/>
  <c r="G8" i="9"/>
  <c r="G7" i="9"/>
  <c r="J7" i="9" s="1"/>
  <c r="G6" i="9"/>
  <c r="J6" i="9" s="1"/>
  <c r="G5" i="9"/>
  <c r="J5" i="9" s="1"/>
  <c r="J4" i="9"/>
  <c r="G4" i="9"/>
  <c r="G3" i="9"/>
  <c r="J3" i="9" s="1"/>
  <c r="G14" i="10"/>
  <c r="J14" i="10" s="1"/>
  <c r="G13" i="10"/>
  <c r="J13" i="10" s="1"/>
  <c r="J12" i="10"/>
  <c r="G12" i="10"/>
  <c r="G11" i="10"/>
  <c r="J11" i="10" s="1"/>
  <c r="G10" i="10"/>
  <c r="J10" i="10" s="1"/>
  <c r="G9" i="10"/>
  <c r="J9" i="10" s="1"/>
  <c r="J8" i="10"/>
  <c r="G8" i="10"/>
  <c r="G7" i="10"/>
  <c r="J7" i="10" s="1"/>
  <c r="G6" i="10"/>
  <c r="J6" i="10" s="1"/>
  <c r="G5" i="10"/>
  <c r="J5" i="10" s="1"/>
  <c r="J4" i="10"/>
  <c r="G4" i="10"/>
  <c r="G3" i="10"/>
  <c r="J3" i="10" s="1"/>
</calcChain>
</file>

<file path=xl/sharedStrings.xml><?xml version="1.0" encoding="utf-8"?>
<sst xmlns="http://schemas.openxmlformats.org/spreadsheetml/2006/main" count="143" uniqueCount="70">
  <si>
    <t>2021-2022年奖助励志学金申请汇总表</t>
  </si>
  <si>
    <t>序号</t>
  </si>
  <si>
    <t>申请奖项</t>
  </si>
  <si>
    <t>学号</t>
  </si>
  <si>
    <t>姓名</t>
  </si>
  <si>
    <t>是否
贫困生</t>
  </si>
  <si>
    <t>素质分</t>
  </si>
  <si>
    <t>折算素质分
（15%）（可不填）</t>
  </si>
  <si>
    <t>成绩平均分</t>
  </si>
  <si>
    <t>答辩分</t>
  </si>
  <si>
    <t>总分</t>
  </si>
  <si>
    <t>推荐意见</t>
  </si>
  <si>
    <t>国家奖学金</t>
  </si>
  <si>
    <t>02020305</t>
  </si>
  <si>
    <t>罗璟玥</t>
  </si>
  <si>
    <t>否</t>
  </si>
  <si>
    <t>拟推荐获得国家奖学金</t>
  </si>
  <si>
    <t>02020324</t>
  </si>
  <si>
    <t>时泽华</t>
  </si>
  <si>
    <t>02020112</t>
  </si>
  <si>
    <t>王程勉</t>
  </si>
  <si>
    <t>是</t>
  </si>
  <si>
    <t>02020209</t>
  </si>
  <si>
    <t>万宇</t>
  </si>
  <si>
    <t>校长奖学金</t>
  </si>
  <si>
    <t>02020423</t>
  </si>
  <si>
    <t>苏文烨</t>
  </si>
  <si>
    <t>拟推荐获得校长奖学金</t>
  </si>
  <si>
    <t>02020414</t>
  </si>
  <si>
    <t>周帅</t>
  </si>
  <si>
    <t>02020320</t>
  </si>
  <si>
    <t>吴琪鸿</t>
  </si>
  <si>
    <t>02020420</t>
  </si>
  <si>
    <t>郭浩冉</t>
  </si>
  <si>
    <t>02020311</t>
  </si>
  <si>
    <t>郭建恒</t>
  </si>
  <si>
    <t>02020522</t>
  </si>
  <si>
    <t>孟令一</t>
  </si>
  <si>
    <t>02020401</t>
  </si>
  <si>
    <t>惠畅</t>
  </si>
  <si>
    <t>02620102</t>
  </si>
  <si>
    <t>胡梦婷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</si>
  <si>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 xml:space="preserve">
国家奖学金：4名，校长奖学金：2名，按人数比例,工业工程专业1名（校长奖学金）,机械工程专业5名（4名国家奖学金、1名校长奖学金）
国家励志奖学金:11名,按比例，工业工程专业2名,机械工程专业9名
综合排序计算方法：总分 = 课程首修平均分*75%+综合素质分*15%+答辩分*15%</t>
    </r>
  </si>
  <si>
    <t>国家励志奖学金</t>
  </si>
  <si>
    <t>推荐获得国家励志奖学金</t>
  </si>
  <si>
    <t>02020607</t>
  </si>
  <si>
    <t>董青</t>
  </si>
  <si>
    <t>02020222</t>
  </si>
  <si>
    <t>伊克桑·阿力木</t>
  </si>
  <si>
    <t>02020219</t>
  </si>
  <si>
    <t>张龙怀</t>
  </si>
  <si>
    <t>02020422</t>
  </si>
  <si>
    <t>杜建胜</t>
  </si>
  <si>
    <t>02020402</t>
  </si>
  <si>
    <t>李超红</t>
  </si>
  <si>
    <t>02020508</t>
  </si>
  <si>
    <t>任鹏飞</t>
  </si>
  <si>
    <t>02020119</t>
  </si>
  <si>
    <t>刘宁</t>
  </si>
  <si>
    <t>02020317</t>
  </si>
  <si>
    <t>朱兴锐</t>
  </si>
  <si>
    <t>02020107</t>
  </si>
  <si>
    <t>胡锡峰</t>
  </si>
  <si>
    <t>02020105</t>
  </si>
  <si>
    <t>宋怡秀</t>
  </si>
  <si>
    <t>02620109</t>
  </si>
  <si>
    <t>庄晨悦</t>
  </si>
  <si>
    <t>02620105</t>
  </si>
  <si>
    <t>李洁</t>
  </si>
  <si>
    <r>
      <t>备注：</t>
    </r>
    <r>
      <rPr>
        <sz val="12"/>
        <rFont val="宋体"/>
        <charset val="134"/>
      </rPr>
      <t xml:space="preserve">
国家奖学金：4名，校长奖学金：2名，按人数比例,工业工程专业1名（校长奖学金）,机械工程专业5名（4名国家奖学金、1名校长奖学金）
国家励志奖学金:11名,工业工程专业2名,机械工程专业9名
综合排序计算方法：总分 = 课程首修平均分*70%+综合素质分*15%+答辩分*15%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</si>
</sst>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1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1"/>
      <color theme="1"/>
      <name val="DengXian"/>
      <charset val="134"/>
      <scheme val="minor"/>
    </font>
    <font>
      <sz val="10"/>
      <name val="宋体"/>
      <charset val="134"/>
    </font>
    <font>
      <sz val="10"/>
      <name val="Arial"/>
      <family val="2"/>
    </font>
    <font>
      <sz val="10"/>
      <name val="MS Sans Serif"/>
      <family val="2"/>
    </font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6">
    <xf numFmtId="0" fontId="0" fillId="0" borderId="0">
      <alignment vertical="center"/>
    </xf>
    <xf numFmtId="0" fontId="8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</cellStyleXfs>
  <cellXfs count="44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 wrapText="1"/>
    </xf>
    <xf numFmtId="0" fontId="1" fillId="2" borderId="0" xfId="7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8" fontId="0" fillId="0" borderId="8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8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5" xfId="0" quotePrefix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</cellXfs>
  <cellStyles count="16">
    <cellStyle name="常规" xfId="0" builtinId="0"/>
    <cellStyle name="常规 10" xfId="7" xr:uid="{00000000-0005-0000-0000-000035000000}"/>
    <cellStyle name="常规 11" xfId="8" xr:uid="{00000000-0005-0000-0000-000038000000}"/>
    <cellStyle name="常规 2" xfId="9" xr:uid="{00000000-0005-0000-0000-000039000000}"/>
    <cellStyle name="常规 2 2" xfId="6" xr:uid="{00000000-0005-0000-0000-000031000000}"/>
    <cellStyle name="常规 3" xfId="10" xr:uid="{00000000-0005-0000-0000-00003A000000}"/>
    <cellStyle name="常规 3 2" xfId="5" xr:uid="{00000000-0005-0000-0000-00002C000000}"/>
    <cellStyle name="常规 4" xfId="11" xr:uid="{00000000-0005-0000-0000-00003B000000}"/>
    <cellStyle name="常规 5" xfId="12" xr:uid="{00000000-0005-0000-0000-00003C000000}"/>
    <cellStyle name="常规 5 2" xfId="2" xr:uid="{00000000-0005-0000-0000-000012000000}"/>
    <cellStyle name="常规 6" xfId="1" xr:uid="{00000000-0005-0000-0000-00000D000000}"/>
    <cellStyle name="常规 7" xfId="13" xr:uid="{00000000-0005-0000-0000-00003D000000}"/>
    <cellStyle name="常规 8" xfId="3" xr:uid="{00000000-0005-0000-0000-000015000000}"/>
    <cellStyle name="常规 9" xfId="4" xr:uid="{00000000-0005-0000-0000-000017000000}"/>
    <cellStyle name="常规 9 2" xfId="14" xr:uid="{00000000-0005-0000-0000-00003E000000}"/>
    <cellStyle name="常规 9 3" xfId="15" xr:uid="{00000000-0005-0000-0000-00003F000000}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0"/>
  <sheetViews>
    <sheetView workbookViewId="0">
      <selection activeCell="H23" sqref="H23"/>
    </sheetView>
  </sheetViews>
  <sheetFormatPr defaultColWidth="9" defaultRowHeight="15.6"/>
  <cols>
    <col min="1" max="1" width="4.59765625" style="1" customWidth="1"/>
    <col min="2" max="2" width="27.8984375" style="1" customWidth="1"/>
    <col min="3" max="3" width="11.09765625" style="3" customWidth="1"/>
    <col min="4" max="4" width="17.296875" style="1" customWidth="1"/>
    <col min="5" max="5" width="7.3984375" style="1" customWidth="1"/>
    <col min="6" max="6" width="9.19921875" style="1" customWidth="1"/>
    <col min="7" max="9" width="11.59765625" style="1" customWidth="1"/>
    <col min="10" max="10" width="9.19921875" style="1" customWidth="1"/>
    <col min="11" max="11" width="33.3984375" style="1" customWidth="1"/>
    <col min="12" max="16383" width="9" style="1"/>
  </cols>
  <sheetData>
    <row r="1" spans="1:11" ht="39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1" customFormat="1" ht="46.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s="1" customFormat="1" ht="19.95" customHeight="1">
      <c r="A3" s="6">
        <v>1</v>
      </c>
      <c r="B3" s="7" t="s">
        <v>12</v>
      </c>
      <c r="C3" s="34" t="s">
        <v>13</v>
      </c>
      <c r="D3" s="7" t="s">
        <v>14</v>
      </c>
      <c r="E3" s="7" t="s">
        <v>15</v>
      </c>
      <c r="F3" s="7">
        <v>149</v>
      </c>
      <c r="G3" s="8">
        <f t="shared" ref="G3:G14" si="0">100*F3/149</f>
        <v>100</v>
      </c>
      <c r="H3" s="8">
        <v>89.42</v>
      </c>
      <c r="I3" s="8">
        <v>87.6</v>
      </c>
      <c r="J3" s="8">
        <f>0.7*H3+0.15*G3+0.15*I3</f>
        <v>90.733999999999995</v>
      </c>
      <c r="K3" s="23" t="s">
        <v>16</v>
      </c>
    </row>
    <row r="4" spans="1:11" s="1" customFormat="1" ht="19.95" customHeight="1">
      <c r="A4" s="9">
        <v>2</v>
      </c>
      <c r="B4" s="12" t="s">
        <v>12</v>
      </c>
      <c r="C4" s="35" t="s">
        <v>17</v>
      </c>
      <c r="D4" s="12" t="s">
        <v>18</v>
      </c>
      <c r="E4" s="12" t="s">
        <v>15</v>
      </c>
      <c r="F4" s="12">
        <v>128</v>
      </c>
      <c r="G4" s="13">
        <f t="shared" si="0"/>
        <v>85.90604026845638</v>
      </c>
      <c r="H4" s="13">
        <v>90.87</v>
      </c>
      <c r="I4" s="13">
        <v>82.2</v>
      </c>
      <c r="J4" s="13">
        <f t="shared" ref="J4:J13" si="1">0.7*H4+0.15*G4+0.15*I4</f>
        <v>88.824906040268459</v>
      </c>
      <c r="K4" s="24" t="s">
        <v>16</v>
      </c>
    </row>
    <row r="5" spans="1:11" s="1" customFormat="1" ht="19.95" customHeight="1">
      <c r="A5" s="9">
        <v>3</v>
      </c>
      <c r="B5" s="12" t="s">
        <v>12</v>
      </c>
      <c r="C5" s="35" t="s">
        <v>19</v>
      </c>
      <c r="D5" s="12" t="s">
        <v>20</v>
      </c>
      <c r="E5" s="12" t="s">
        <v>21</v>
      </c>
      <c r="F5" s="12">
        <v>125</v>
      </c>
      <c r="G5" s="13">
        <f t="shared" si="0"/>
        <v>83.892617449664428</v>
      </c>
      <c r="H5" s="13">
        <v>89.647400000000005</v>
      </c>
      <c r="I5" s="13">
        <v>83.8</v>
      </c>
      <c r="J5" s="13">
        <f t="shared" si="1"/>
        <v>87.907072617449657</v>
      </c>
      <c r="K5" s="24" t="s">
        <v>16</v>
      </c>
    </row>
    <row r="6" spans="1:11" s="1" customFormat="1" ht="19.95" customHeight="1">
      <c r="A6" s="9">
        <v>4</v>
      </c>
      <c r="B6" s="12" t="s">
        <v>12</v>
      </c>
      <c r="C6" s="35" t="s">
        <v>22</v>
      </c>
      <c r="D6" s="12" t="s">
        <v>23</v>
      </c>
      <c r="E6" s="12" t="s">
        <v>15</v>
      </c>
      <c r="F6" s="12">
        <v>78</v>
      </c>
      <c r="G6" s="13">
        <f t="shared" si="0"/>
        <v>52.348993288590606</v>
      </c>
      <c r="H6" s="13">
        <v>93.91</v>
      </c>
      <c r="I6" s="13">
        <v>88.7</v>
      </c>
      <c r="J6" s="13">
        <f t="shared" si="1"/>
        <v>86.894348993288588</v>
      </c>
      <c r="K6" s="24" t="s">
        <v>16</v>
      </c>
    </row>
    <row r="7" spans="1:11" s="1" customFormat="1" ht="19.95" customHeight="1">
      <c r="A7" s="9">
        <v>5</v>
      </c>
      <c r="B7" s="10" t="s">
        <v>24</v>
      </c>
      <c r="C7" s="15" t="s">
        <v>25</v>
      </c>
      <c r="D7" s="10" t="s">
        <v>26</v>
      </c>
      <c r="E7" s="12" t="s">
        <v>15</v>
      </c>
      <c r="F7" s="12">
        <v>112</v>
      </c>
      <c r="G7" s="13">
        <f t="shared" si="0"/>
        <v>75.167785234899327</v>
      </c>
      <c r="H7" s="13">
        <v>88.98</v>
      </c>
      <c r="I7" s="13">
        <v>88.333333333300004</v>
      </c>
      <c r="J7" s="13">
        <f t="shared" si="1"/>
        <v>86.811167785229898</v>
      </c>
      <c r="K7" s="24" t="s">
        <v>27</v>
      </c>
    </row>
    <row r="8" spans="1:11" s="1" customFormat="1" ht="19.95" customHeight="1">
      <c r="A8" s="9">
        <v>6</v>
      </c>
      <c r="B8" s="10" t="s">
        <v>24</v>
      </c>
      <c r="C8" s="11" t="s">
        <v>28</v>
      </c>
      <c r="D8" s="10" t="s">
        <v>29</v>
      </c>
      <c r="E8" s="10" t="s">
        <v>15</v>
      </c>
      <c r="F8" s="12">
        <v>97</v>
      </c>
      <c r="G8" s="13">
        <f t="shared" si="0"/>
        <v>65.100671140939596</v>
      </c>
      <c r="H8" s="13">
        <v>87.31</v>
      </c>
      <c r="I8" s="13">
        <v>83.3333333333333</v>
      </c>
      <c r="J8" s="13">
        <f t="shared" si="1"/>
        <v>83.382100671140932</v>
      </c>
      <c r="K8" s="25"/>
    </row>
    <row r="9" spans="1:11" s="1" customFormat="1" ht="19.95" customHeight="1">
      <c r="A9" s="9">
        <v>7</v>
      </c>
      <c r="B9" s="12" t="s">
        <v>24</v>
      </c>
      <c r="C9" s="35" t="s">
        <v>30</v>
      </c>
      <c r="D9" s="12" t="s">
        <v>31</v>
      </c>
      <c r="E9" s="12" t="s">
        <v>21</v>
      </c>
      <c r="F9" s="12">
        <v>86</v>
      </c>
      <c r="G9" s="13">
        <f t="shared" si="0"/>
        <v>57.718120805369125</v>
      </c>
      <c r="H9" s="13">
        <v>87.405299999999997</v>
      </c>
      <c r="I9" s="13">
        <v>87.22</v>
      </c>
      <c r="J9" s="13">
        <f t="shared" si="1"/>
        <v>82.924428120805359</v>
      </c>
      <c r="K9" s="24"/>
    </row>
    <row r="10" spans="1:11" s="1" customFormat="1" ht="19.95" customHeight="1">
      <c r="A10" s="9">
        <v>8</v>
      </c>
      <c r="B10" s="10" t="s">
        <v>12</v>
      </c>
      <c r="C10" s="11" t="s">
        <v>32</v>
      </c>
      <c r="D10" s="10" t="s">
        <v>33</v>
      </c>
      <c r="E10" s="10" t="s">
        <v>15</v>
      </c>
      <c r="F10" s="12">
        <v>48</v>
      </c>
      <c r="G10" s="13">
        <f t="shared" si="0"/>
        <v>32.214765100671144</v>
      </c>
      <c r="H10" s="13">
        <v>92.11</v>
      </c>
      <c r="I10" s="13">
        <v>83.5</v>
      </c>
      <c r="J10" s="13">
        <f t="shared" si="1"/>
        <v>81.834214765100668</v>
      </c>
      <c r="K10" s="25"/>
    </row>
    <row r="11" spans="1:11" s="1" customFormat="1" ht="19.95" customHeight="1">
      <c r="A11" s="9">
        <v>9</v>
      </c>
      <c r="B11" s="12" t="s">
        <v>24</v>
      </c>
      <c r="C11" s="35" t="s">
        <v>34</v>
      </c>
      <c r="D11" s="12" t="s">
        <v>35</v>
      </c>
      <c r="E11" s="12" t="s">
        <v>15</v>
      </c>
      <c r="F11" s="12">
        <v>76</v>
      </c>
      <c r="G11" s="13">
        <f t="shared" si="0"/>
        <v>51.006711409395976</v>
      </c>
      <c r="H11" s="13">
        <v>85.76</v>
      </c>
      <c r="I11" s="13">
        <v>82.7777777777778</v>
      </c>
      <c r="J11" s="13">
        <f t="shared" si="1"/>
        <v>80.099673378076062</v>
      </c>
      <c r="K11" s="24"/>
    </row>
    <row r="12" spans="1:11" s="1" customFormat="1" ht="19.95" customHeight="1">
      <c r="A12" s="9">
        <v>10</v>
      </c>
      <c r="B12" s="10" t="s">
        <v>24</v>
      </c>
      <c r="C12" s="11" t="s">
        <v>36</v>
      </c>
      <c r="D12" s="10" t="s">
        <v>37</v>
      </c>
      <c r="E12" s="10" t="s">
        <v>15</v>
      </c>
      <c r="F12" s="12">
        <v>65</v>
      </c>
      <c r="G12" s="13">
        <f t="shared" si="0"/>
        <v>43.624161073825505</v>
      </c>
      <c r="H12" s="13">
        <v>85.79</v>
      </c>
      <c r="I12" s="13">
        <v>86.666666660000004</v>
      </c>
      <c r="J12" s="13">
        <f t="shared" si="1"/>
        <v>79.596624160073816</v>
      </c>
      <c r="K12" s="25"/>
    </row>
    <row r="13" spans="1:11" s="2" customFormat="1" ht="19.95" customHeight="1">
      <c r="A13" s="20">
        <v>11</v>
      </c>
      <c r="B13" s="21" t="s">
        <v>12</v>
      </c>
      <c r="C13" s="29" t="s">
        <v>38</v>
      </c>
      <c r="D13" s="21" t="s">
        <v>39</v>
      </c>
      <c r="E13" s="21" t="s">
        <v>15</v>
      </c>
      <c r="F13" s="21">
        <v>46</v>
      </c>
      <c r="G13" s="22">
        <f t="shared" si="0"/>
        <v>30.872483221476511</v>
      </c>
      <c r="H13" s="22">
        <v>87.973699999999994</v>
      </c>
      <c r="I13" s="22">
        <v>80.5</v>
      </c>
      <c r="J13" s="22">
        <f t="shared" si="1"/>
        <v>78.287462483221475</v>
      </c>
      <c r="K13" s="28"/>
    </row>
    <row r="14" spans="1:11" s="2" customFormat="1" ht="19.95" customHeight="1">
      <c r="A14" s="30">
        <v>12</v>
      </c>
      <c r="B14" s="31" t="s">
        <v>24</v>
      </c>
      <c r="C14" s="36" t="s">
        <v>40</v>
      </c>
      <c r="D14" s="31" t="s">
        <v>41</v>
      </c>
      <c r="E14" s="31" t="s">
        <v>15</v>
      </c>
      <c r="F14" s="31">
        <v>38</v>
      </c>
      <c r="G14" s="32">
        <f t="shared" si="0"/>
        <v>25.503355704697988</v>
      </c>
      <c r="H14" s="32">
        <v>88.252899999999997</v>
      </c>
      <c r="I14" s="32">
        <v>86.5</v>
      </c>
      <c r="J14" s="32">
        <f>0.7*H14+0.15*G14+0.15*I14</f>
        <v>78.577533355704688</v>
      </c>
      <c r="K14" s="33" t="s">
        <v>27</v>
      </c>
    </row>
    <row r="15" spans="1:11">
      <c r="A15" s="40" t="s">
        <v>42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</sheetData>
  <autoFilter ref="A1:K20" xr:uid="{00000000-0009-0000-0000-000000000000}"/>
  <mergeCells count="2">
    <mergeCell ref="A1:K1"/>
    <mergeCell ref="A15:K20"/>
  </mergeCells>
  <phoneticPr fontId="9" type="noConversion"/>
  <dataValidations count="1">
    <dataValidation type="list" allowBlank="1" showInputMessage="1" showErrorMessage="1" sqref="E3 E5 E6 E7 E8 E9 E10 E11 E12 E13 E14" xr:uid="{00000000-0002-0000-0000-000000000000}">
      <formula1>"是,否"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tabSelected="1" workbookViewId="0">
      <selection activeCell="G12" sqref="G12"/>
    </sheetView>
  </sheetViews>
  <sheetFormatPr defaultColWidth="9" defaultRowHeight="15.6"/>
  <cols>
    <col min="1" max="1" width="4.59765625" style="1" customWidth="1"/>
    <col min="2" max="2" width="27.8984375" style="1" customWidth="1"/>
    <col min="3" max="3" width="11.09765625" style="3" customWidth="1"/>
    <col min="4" max="4" width="17.296875" style="1" customWidth="1"/>
    <col min="5" max="5" width="7.3984375" style="1" customWidth="1"/>
    <col min="6" max="6" width="9.19921875" style="1" customWidth="1"/>
    <col min="7" max="9" width="11.59765625" style="1" customWidth="1"/>
    <col min="10" max="10" width="9.19921875" style="1" customWidth="1"/>
    <col min="11" max="11" width="47.69921875" style="1" customWidth="1"/>
    <col min="12" max="16384" width="9" style="1"/>
  </cols>
  <sheetData>
    <row r="1" spans="1:11" ht="39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46.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19.95" customHeight="1">
      <c r="A3" s="6">
        <v>1</v>
      </c>
      <c r="B3" s="7" t="s">
        <v>43</v>
      </c>
      <c r="C3" s="34" t="s">
        <v>30</v>
      </c>
      <c r="D3" s="7" t="s">
        <v>31</v>
      </c>
      <c r="E3" s="7" t="s">
        <v>21</v>
      </c>
      <c r="F3" s="7">
        <v>86</v>
      </c>
      <c r="G3" s="8">
        <f t="shared" ref="G3:G15" si="0">100*F3/149</f>
        <v>57.718120805369125</v>
      </c>
      <c r="H3" s="8">
        <v>87.405299999999997</v>
      </c>
      <c r="I3" s="8">
        <v>87.22</v>
      </c>
      <c r="J3" s="8">
        <f>0.7*H3+0.15*G3+0.15*I3</f>
        <v>82.924428120805359</v>
      </c>
      <c r="K3" s="23" t="s">
        <v>44</v>
      </c>
    </row>
    <row r="4" spans="1:11" ht="19.95" customHeight="1">
      <c r="A4" s="9">
        <v>2</v>
      </c>
      <c r="B4" s="10" t="s">
        <v>43</v>
      </c>
      <c r="C4" s="11" t="s">
        <v>45</v>
      </c>
      <c r="D4" s="10" t="s">
        <v>46</v>
      </c>
      <c r="E4" s="12" t="s">
        <v>21</v>
      </c>
      <c r="F4" s="12">
        <v>96</v>
      </c>
      <c r="G4" s="13">
        <f t="shared" si="0"/>
        <v>64.429530201342288</v>
      </c>
      <c r="H4" s="13">
        <v>84.32</v>
      </c>
      <c r="I4" s="13">
        <v>86.5</v>
      </c>
      <c r="J4" s="13">
        <f t="shared" ref="J4:J13" si="1">0.7*H4+0.15*G4+0.15*I4</f>
        <v>81.663429530201327</v>
      </c>
      <c r="K4" s="24" t="s">
        <v>44</v>
      </c>
    </row>
    <row r="5" spans="1:11" ht="19.95" customHeight="1">
      <c r="A5" s="9">
        <v>3</v>
      </c>
      <c r="B5" s="12" t="s">
        <v>43</v>
      </c>
      <c r="C5" s="35" t="s">
        <v>47</v>
      </c>
      <c r="D5" s="12" t="s">
        <v>48</v>
      </c>
      <c r="E5" s="12" t="s">
        <v>21</v>
      </c>
      <c r="F5" s="12">
        <v>106</v>
      </c>
      <c r="G5" s="13">
        <f t="shared" si="0"/>
        <v>71.140939597315437</v>
      </c>
      <c r="H5" s="13">
        <v>83.132900000000006</v>
      </c>
      <c r="I5" s="13">
        <v>83.5</v>
      </c>
      <c r="J5" s="13">
        <f t="shared" si="1"/>
        <v>81.389170939597321</v>
      </c>
      <c r="K5" s="24" t="s">
        <v>44</v>
      </c>
    </row>
    <row r="6" spans="1:11" ht="19.95" customHeight="1">
      <c r="A6" s="9">
        <v>4</v>
      </c>
      <c r="B6" s="12" t="s">
        <v>43</v>
      </c>
      <c r="C6" s="35" t="s">
        <v>49</v>
      </c>
      <c r="D6" s="12" t="s">
        <v>50</v>
      </c>
      <c r="E6" s="12" t="s">
        <v>21</v>
      </c>
      <c r="F6" s="14">
        <v>83</v>
      </c>
      <c r="G6" s="13">
        <f t="shared" si="0"/>
        <v>55.70469798657718</v>
      </c>
      <c r="H6" s="13">
        <v>85.152600000000007</v>
      </c>
      <c r="I6" s="13">
        <v>83.3</v>
      </c>
      <c r="J6" s="13">
        <f t="shared" si="1"/>
        <v>80.457524697986585</v>
      </c>
      <c r="K6" s="24" t="s">
        <v>44</v>
      </c>
    </row>
    <row r="7" spans="1:11" ht="19.95" customHeight="1">
      <c r="A7" s="9">
        <v>5</v>
      </c>
      <c r="B7" s="12" t="s">
        <v>43</v>
      </c>
      <c r="C7" s="15" t="s">
        <v>51</v>
      </c>
      <c r="D7" s="12" t="s">
        <v>52</v>
      </c>
      <c r="E7" s="12" t="s">
        <v>21</v>
      </c>
      <c r="F7" s="12">
        <v>64</v>
      </c>
      <c r="G7" s="13">
        <f t="shared" si="0"/>
        <v>42.95302013422819</v>
      </c>
      <c r="H7" s="13">
        <v>82.689499999999995</v>
      </c>
      <c r="I7" s="13">
        <v>88.3</v>
      </c>
      <c r="J7" s="13">
        <f t="shared" si="1"/>
        <v>77.570603020134229</v>
      </c>
      <c r="K7" s="24" t="s">
        <v>44</v>
      </c>
    </row>
    <row r="8" spans="1:11" s="2" customFormat="1" ht="19.95" customHeight="1">
      <c r="A8" s="9">
        <v>6</v>
      </c>
      <c r="B8" s="12" t="s">
        <v>43</v>
      </c>
      <c r="C8" s="15" t="s">
        <v>53</v>
      </c>
      <c r="D8" s="12" t="s">
        <v>54</v>
      </c>
      <c r="E8" s="12" t="s">
        <v>21</v>
      </c>
      <c r="F8" s="12">
        <v>67</v>
      </c>
      <c r="G8" s="13">
        <f t="shared" si="0"/>
        <v>44.966442953020135</v>
      </c>
      <c r="H8" s="13">
        <v>83.226299999999995</v>
      </c>
      <c r="I8" s="13">
        <v>83.6</v>
      </c>
      <c r="J8" s="13">
        <f t="shared" si="1"/>
        <v>77.543376442953019</v>
      </c>
      <c r="K8" s="24" t="s">
        <v>44</v>
      </c>
    </row>
    <row r="9" spans="1:11" s="2" customFormat="1" ht="19.95" customHeight="1">
      <c r="A9" s="9">
        <v>7</v>
      </c>
      <c r="B9" s="12" t="s">
        <v>43</v>
      </c>
      <c r="C9" s="11" t="s">
        <v>55</v>
      </c>
      <c r="D9" s="12" t="s">
        <v>56</v>
      </c>
      <c r="E9" s="12" t="s">
        <v>21</v>
      </c>
      <c r="F9" s="12">
        <v>50</v>
      </c>
      <c r="G9" s="13">
        <f t="shared" si="0"/>
        <v>33.557046979865774</v>
      </c>
      <c r="H9" s="13">
        <v>84.98</v>
      </c>
      <c r="I9" s="13">
        <v>85.3</v>
      </c>
      <c r="J9" s="13">
        <f t="shared" si="1"/>
        <v>77.314557046979871</v>
      </c>
      <c r="K9" s="25" t="s">
        <v>44</v>
      </c>
    </row>
    <row r="10" spans="1:11" s="2" customFormat="1" ht="19.95" customHeight="1">
      <c r="A10" s="9">
        <v>8</v>
      </c>
      <c r="B10" s="10" t="s">
        <v>43</v>
      </c>
      <c r="C10" s="35" t="s">
        <v>57</v>
      </c>
      <c r="D10" s="12" t="s">
        <v>58</v>
      </c>
      <c r="E10" s="12" t="s">
        <v>21</v>
      </c>
      <c r="F10" s="12">
        <v>41</v>
      </c>
      <c r="G10" s="13">
        <f t="shared" si="0"/>
        <v>27.516778523489933</v>
      </c>
      <c r="H10" s="13">
        <v>84.42</v>
      </c>
      <c r="I10" s="13">
        <v>84</v>
      </c>
      <c r="J10" s="13">
        <f t="shared" si="1"/>
        <v>75.821516778523488</v>
      </c>
      <c r="K10" s="24" t="s">
        <v>44</v>
      </c>
    </row>
    <row r="11" spans="1:11" s="2" customFormat="1" ht="19.95" customHeight="1">
      <c r="A11" s="9">
        <v>9</v>
      </c>
      <c r="B11" s="10" t="s">
        <v>43</v>
      </c>
      <c r="C11" s="11" t="s">
        <v>59</v>
      </c>
      <c r="D11" s="10" t="s">
        <v>60</v>
      </c>
      <c r="E11" s="12" t="s">
        <v>21</v>
      </c>
      <c r="F11" s="12">
        <v>36</v>
      </c>
      <c r="G11" s="13">
        <f t="shared" si="0"/>
        <v>24.161073825503355</v>
      </c>
      <c r="H11" s="13">
        <v>83.363200000000006</v>
      </c>
      <c r="I11" s="13">
        <v>81.5</v>
      </c>
      <c r="J11" s="13">
        <f t="shared" si="1"/>
        <v>74.203401073825503</v>
      </c>
      <c r="K11" s="25" t="s">
        <v>44</v>
      </c>
    </row>
    <row r="12" spans="1:11" s="2" customFormat="1" ht="19.95" customHeight="1">
      <c r="A12" s="9">
        <v>10</v>
      </c>
      <c r="B12" s="10" t="s">
        <v>43</v>
      </c>
      <c r="C12" s="35" t="s">
        <v>61</v>
      </c>
      <c r="D12" s="10" t="s">
        <v>62</v>
      </c>
      <c r="E12" s="12" t="s">
        <v>21</v>
      </c>
      <c r="F12" s="12">
        <v>11</v>
      </c>
      <c r="G12" s="13">
        <f t="shared" si="0"/>
        <v>7.3825503355704694</v>
      </c>
      <c r="H12" s="13">
        <v>86.5</v>
      </c>
      <c r="I12" s="13">
        <v>82.5</v>
      </c>
      <c r="J12" s="13">
        <f t="shared" si="1"/>
        <v>74.032382550335569</v>
      </c>
      <c r="K12" s="25"/>
    </row>
    <row r="13" spans="1:11" s="2" customFormat="1" ht="19.95" customHeight="1">
      <c r="A13" s="16">
        <v>11</v>
      </c>
      <c r="B13" s="17" t="s">
        <v>43</v>
      </c>
      <c r="C13" s="37" t="s">
        <v>63</v>
      </c>
      <c r="D13" s="17" t="s">
        <v>64</v>
      </c>
      <c r="E13" s="18" t="s">
        <v>21</v>
      </c>
      <c r="F13" s="18">
        <v>29</v>
      </c>
      <c r="G13" s="19">
        <f t="shared" si="0"/>
        <v>19.463087248322147</v>
      </c>
      <c r="H13" s="19">
        <v>80.77</v>
      </c>
      <c r="I13" s="19">
        <v>85.5</v>
      </c>
      <c r="J13" s="19">
        <f t="shared" si="1"/>
        <v>72.283463087248322</v>
      </c>
      <c r="K13" s="26"/>
    </row>
    <row r="14" spans="1:11" ht="19.95" customHeight="1">
      <c r="A14" s="6">
        <v>12</v>
      </c>
      <c r="B14" s="7" t="s">
        <v>43</v>
      </c>
      <c r="C14" s="34" t="s">
        <v>65</v>
      </c>
      <c r="D14" s="7" t="s">
        <v>66</v>
      </c>
      <c r="E14" s="7" t="s">
        <v>21</v>
      </c>
      <c r="F14" s="7">
        <v>98</v>
      </c>
      <c r="G14" s="8">
        <f t="shared" si="0"/>
        <v>65.771812080536918</v>
      </c>
      <c r="H14" s="8">
        <v>80.84</v>
      </c>
      <c r="I14" s="8">
        <v>86.3</v>
      </c>
      <c r="J14" s="8">
        <f>0.7*H14+0.15*G14+0.15*I14</f>
        <v>79.398771812080525</v>
      </c>
      <c r="K14" s="27" t="s">
        <v>44</v>
      </c>
    </row>
    <row r="15" spans="1:11" ht="19.95" customHeight="1">
      <c r="A15" s="20">
        <v>13</v>
      </c>
      <c r="B15" s="21" t="s">
        <v>43</v>
      </c>
      <c r="C15" s="38" t="s">
        <v>67</v>
      </c>
      <c r="D15" s="21" t="s">
        <v>68</v>
      </c>
      <c r="E15" s="21" t="s">
        <v>21</v>
      </c>
      <c r="F15" s="21">
        <v>42</v>
      </c>
      <c r="G15" s="22">
        <f t="shared" si="0"/>
        <v>28.187919463087248</v>
      </c>
      <c r="H15" s="22">
        <v>83.655199999999994</v>
      </c>
      <c r="I15" s="22">
        <v>81.900000000000006</v>
      </c>
      <c r="J15" s="22">
        <f>0.7*H15+0.15*G15+0.15*I15</f>
        <v>75.071827919463075</v>
      </c>
      <c r="K15" s="28" t="s">
        <v>44</v>
      </c>
    </row>
    <row r="16" spans="1:11">
      <c r="A16" s="43" t="s">
        <v>69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</sheetData>
  <autoFilter ref="A1:K21" xr:uid="{00000000-0009-0000-0000-000001000000}"/>
  <sortState xmlns:xlrd2="http://schemas.microsoft.com/office/spreadsheetml/2017/richdata2" ref="A3:L51">
    <sortCondition ref="B2"/>
  </sortState>
  <mergeCells count="2">
    <mergeCell ref="A1:K1"/>
    <mergeCell ref="A16:K21"/>
  </mergeCells>
  <phoneticPr fontId="9" type="noConversion"/>
  <dataValidations count="1">
    <dataValidation type="list" allowBlank="1" showInputMessage="1" showErrorMessage="1" sqref="E3 E4 E5 E6 E7 E8 E9 E10 E11 E12 E13 E14 E15" xr:uid="{00000000-0002-0000-0100-000000000000}">
      <formula1>"是,否"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国、校</vt:lpstr>
      <vt:lpstr>国励志</vt:lpstr>
    </vt:vector>
  </TitlesOfParts>
  <Company>lx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pc</cp:lastModifiedBy>
  <cp:lastPrinted>2019-04-11T08:13:00Z</cp:lastPrinted>
  <dcterms:created xsi:type="dcterms:W3CDTF">2009-02-19T00:06:00Z</dcterms:created>
  <dcterms:modified xsi:type="dcterms:W3CDTF">2022-10-05T09:47:40Z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2052-...</vt:lpwstr>
  </property>
  <property fmtid="{D5CDD505-2E9C-101B-9397-08002B2CF9AE}" pid="3" name="ICV">
    <vt:lpwstr>9153233D57CA47A48E163BF9BC711537</vt:lpwstr>
  </property>
</Properties>
</file>