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725" windowHeight="12390" activeTab="1"/>
  </bookViews>
  <sheets>
    <sheet name="21级" sheetId="4" r:id="rId1"/>
    <sheet name="22级" sheetId="5" r:id="rId2"/>
    <sheet name="东蒙" sheetId="3" r:id="rId3"/>
  </sheets>
  <calcPr calcId="144525"/>
</workbook>
</file>

<file path=xl/sharedStrings.xml><?xml version="1.0" encoding="utf-8"?>
<sst xmlns="http://schemas.openxmlformats.org/spreadsheetml/2006/main" count="151" uniqueCount="82">
  <si>
    <t>序号</t>
  </si>
  <si>
    <t xml:space="preserve">推荐意见 </t>
  </si>
  <si>
    <t>学号</t>
  </si>
  <si>
    <t>姓名</t>
  </si>
  <si>
    <t>申请奖项</t>
  </si>
  <si>
    <t>规格化成绩</t>
  </si>
  <si>
    <t>联系电话</t>
  </si>
  <si>
    <t>素质分</t>
  </si>
  <si>
    <t>科研分</t>
  </si>
  <si>
    <t>总分</t>
  </si>
  <si>
    <t>SCI论文（标题、第几作者、收录时间）</t>
  </si>
  <si>
    <t>EI论文(标题、第几作者)</t>
  </si>
  <si>
    <t>国内国际际学术会议（被收录级别）</t>
  </si>
  <si>
    <t>国家或国际竞赛获奖</t>
  </si>
  <si>
    <t>省级竞赛获奖</t>
  </si>
  <si>
    <t>获得发明专利（专利号与授权日）</t>
  </si>
  <si>
    <t>申请并公示的发明专利（申请公布号与申请公布日）</t>
  </si>
  <si>
    <t>学生干部</t>
  </si>
  <si>
    <t>备注</t>
  </si>
  <si>
    <t>拟推荐</t>
  </si>
  <si>
    <t>郭克凡</t>
  </si>
  <si>
    <t>国家奖学金</t>
  </si>
  <si>
    <r>
      <rPr>
        <sz val="11"/>
        <color rgb="FF92D050"/>
        <rFont val="宋体"/>
        <charset val="134"/>
      </rPr>
      <t>1.A novel 3D Tesla valve micromixer for efficient mixing and chitosan nanoparticle production-Electrophoresis-Published-2022.11.15-一作三区（学生一作）+20*0.8=16；
2.Microfluidic deformability cytometry: A review-Talanta-Published-2023.1.1-二作一区（学生一作）+50*0.4=20；</t>
    </r>
    <r>
      <rPr>
        <sz val="11"/>
        <color rgb="FF000000"/>
        <rFont val="宋体"/>
        <charset val="134"/>
      </rPr>
      <t xml:space="preserve">
</t>
    </r>
    <r>
      <rPr>
        <sz val="11"/>
        <color rgb="FF92D050"/>
        <rFont val="宋体"/>
        <charset val="134"/>
      </rPr>
      <t>3.Static droplet array for the synthesis of non‐spherical microparticles-Electrophoresis-Published-2023.2.8-三作三区（学生一作）+20*0.2=4；
4.Next-generation liquid biopsy instruments: Challenges and opportunities-Electrophoresis-Published-2023.3.9-三作三区（学生一作）+20*0.2=4</t>
    </r>
    <r>
      <rPr>
        <sz val="11"/>
        <color rgb="FF000000"/>
        <rFont val="宋体"/>
        <charset val="134"/>
      </rPr>
      <t>；</t>
    </r>
  </si>
  <si>
    <r>
      <rPr>
        <sz val="11"/>
        <color rgb="FF92D050"/>
        <rFont val="宋体"/>
        <charset val="134"/>
      </rPr>
      <t>1.2023.1-第十九届中国研究生数学建模竞赛-全国二等奖 +6；</t>
    </r>
    <r>
      <rPr>
        <sz val="11"/>
        <color rgb="FF000000"/>
        <rFont val="宋体"/>
        <charset val="134"/>
      </rPr>
      <t xml:space="preserve">
</t>
    </r>
  </si>
  <si>
    <t>1.2023.5-第十八届“挑战杯”江苏省特等奖（排一）+6；</t>
  </si>
  <si>
    <t>1.一种多通道生成包裹微生物液滴的微流控芯片-公开号:CN115041244A-公布时间2022.9.13-学生二作（老师一作）+2*0.8=1.6；
2.一种基于特斯拉阀的微混合芯片-公开号:CN115245847A-公布时间2022.10.28-学生一作+2；
3.一种集成式高通量循环肿瘤细胞分选芯片-公开号:CN115418300A-公布时间2022.12.2-学生三作（学生一作）+2*0.2=0.4；
4.一种集成惯性与声波技术的循环肿瘤细胞分选芯片-公开号:CN115651832A -公布时间2023.1.31-学生三作（学生一作）+2*0.2=0.4；
5.一种基于图像识别技术检测与分选包裹微生物液滴的方法-公开号:CN116297466A -公布时间2023.6.23-学生二作（老师一作）+2*0.8=1.6；
6.一种预聚焦分选细胞的微流控芯片及分选方法 -公开号:CN116099581A-公布时间2023.3.10-学生一作+2；</t>
  </si>
  <si>
    <t>规格化成绩排名未达前25%，破格申请</t>
  </si>
  <si>
    <t>赵建利</t>
  </si>
  <si>
    <t>1.Multi-objective maintenance decision-making of corroded parallel pipeline systems-Applied energy-published-2023.08.21-二作一区（老师一作学生二作）+50*0.5=25
2.Maintenance strategy optimization of pipeline system with multi-stage corrosion defects based on heuristically genetic algorithm-Process Safety and Environmental Protection-published-2022.12.13-二作二区（老师一作学生二作）+40*0.5=20</t>
  </si>
  <si>
    <t>2023.01 国家数模三等奖+4</t>
  </si>
  <si>
    <t>1.一种多级腐蚀缺陷管道系统的维修策略优化方法-CN202211622881.1-2023.06.06-二作（老师一作学生二作）+2*0.8=1.6
2.一种考虑失效模式相关性的天然气管道可靠性评估方法-CN202211622965.5-2023.05.23-三作（老师一作学生三作）+2*0.4=0.8</t>
  </si>
  <si>
    <t>唐梦成</t>
  </si>
  <si>
    <t>Energy-optimal Routing for 
Electric Vehicles using Deep 
Reinforcement Learning with A Transformer-Applied Energy-published-2023.8.10-中科院一区一作+50*0.8=40</t>
  </si>
  <si>
    <r>
      <rPr>
        <sz val="11"/>
        <color rgb="FF92D050"/>
        <rFont val="宋体"/>
        <charset val="134"/>
      </rPr>
      <t>1.Energy-oriented Routing 
Strategy of Electric Vehicle: An End-to-End Reinforcement Learning Approach-2022 6th CVCI-published-2022.11-一作+4*0.8=3.2</t>
    </r>
    <r>
      <rPr>
        <sz val="11"/>
        <color rgb="FF000000"/>
        <rFont val="宋体"/>
        <charset val="134"/>
      </rPr>
      <t xml:space="preserve">
</t>
    </r>
    <r>
      <rPr>
        <sz val="11"/>
        <color rgb="FF92D050"/>
        <rFont val="宋体"/>
        <charset val="134"/>
      </rPr>
      <t>2.Hierarchical Optimal Control of a Group of Electric Vehicles for Maximizing Energy Efficiency and Battery Life-2022 6th CVCI-published-2022.11-
三作(学生一作)+4*0.2=0.8</t>
    </r>
  </si>
  <si>
    <t>1.2022.12-华为杯第十九届中国研究生数学建模竞赛-三等奖+4
2.2022.11-第八届中国国际互联网+大学生创新创业大赛-全国金奖-6/15-中三分之一+8*0.5=4</t>
  </si>
  <si>
    <t>1.一种学习型的电动物流车辆动态调度方法-CN115170011A-二作(老师一作)-2022.10-+2*0.8=1.6</t>
  </si>
  <si>
    <t>王强</t>
  </si>
  <si>
    <t>A novel rolling bearing fault diagnosis method based on Adaptive Denoising Convolutional Neural Network under noise background-Measurement-published-一作二区唯一学生 +40=40</t>
  </si>
  <si>
    <t>一种基于小波包分解和基序模式的特征提取方法-CN202211534271.6-2023.03.07(学生一作) +2=2</t>
  </si>
  <si>
    <t>组织委员</t>
  </si>
  <si>
    <t>不予推荐</t>
  </si>
  <si>
    <t>高思源</t>
  </si>
  <si>
    <t>13621698628</t>
  </si>
  <si>
    <r>
      <rPr>
        <sz val="11"/>
        <color rgb="FF92D050"/>
        <rFont val="宋体"/>
        <charset val="134"/>
      </rPr>
      <t>1.Broadband ventilated sound insulation in a highly sparse acoustic meta-insulator array-Physical Review B-published-2022.11.22-学生共一二区+1.5*40/2*4/5=24</t>
    </r>
    <r>
      <rPr>
        <sz val="11"/>
        <color rgb="FF000000"/>
        <rFont val="宋体"/>
        <charset val="134"/>
      </rPr>
      <t xml:space="preserve">
</t>
    </r>
    <r>
      <rPr>
        <sz val="11"/>
        <color rgb="FF92D050"/>
        <rFont val="宋体"/>
        <charset val="134"/>
      </rPr>
      <t>2.Customizable Acoustic Metamaterial Barrier with Intelligent Sound Insulation-Physical Review Applied-published-2022.12.12-学生三作二区+1/5*40=8</t>
    </r>
  </si>
  <si>
    <t>白泽杨</t>
  </si>
  <si>
    <t>1.Electrochemical aptasensor based on 3D graphene aerogel for prostate specific antigen detection-Microchemical Journal-accepted-2023.9.26-二区二作（老师一作）+40*0.5=20</t>
  </si>
  <si>
    <t>2022.8 江苏省数模二等奖 +4</t>
  </si>
  <si>
    <t>党支部书记</t>
  </si>
  <si>
    <t>推荐意见</t>
  </si>
  <si>
    <t>刘超</t>
  </si>
  <si>
    <r>
      <rPr>
        <sz val="11"/>
        <color rgb="FF92D050"/>
        <rFont val="宋体"/>
        <charset val="134"/>
      </rPr>
      <t>1. Facile laser-based process of 
superwetting zirconia ceramic with
adjustable adhesion for self-cleaning
and lossless droplet transfer
- Applied Surface Science- Published- 2023/7/20- 一作一区 +50*0.8=40</t>
    </r>
    <r>
      <rPr>
        <sz val="11"/>
        <color rgb="FF000000"/>
        <rFont val="宋体"/>
        <charset val="134"/>
      </rPr>
      <t xml:space="preserve">
</t>
    </r>
    <r>
      <rPr>
        <sz val="11"/>
        <color rgb="FF92D050"/>
        <rFont val="宋体"/>
        <charset val="134"/>
      </rPr>
      <t>2. Laser-Heat Surface Treatment of Superwetting Copper Foam for Efficient Oil-Water Separation- Nanomaterials- Index- 2023/3/13- 二作三区（老师一作）+20*0.5=10</t>
    </r>
    <r>
      <rPr>
        <sz val="11"/>
        <color rgb="FF000000"/>
        <rFont val="宋体"/>
        <charset val="134"/>
      </rPr>
      <t xml:space="preserve">
</t>
    </r>
    <r>
      <rPr>
        <sz val="11"/>
        <color rgb="FF92D050"/>
        <rFont val="宋体"/>
        <charset val="134"/>
      </rPr>
      <t>3. High-throughput laser-based surface functionalization for fabrication of superhydrophobic soda-lime glass- International Journal of Applied Glass Science- Index- 2023/9/28- 二作三区（老师一作）+20*0.5=10</t>
    </r>
  </si>
  <si>
    <r>
      <rPr>
        <sz val="11"/>
        <color rgb="FF92D050"/>
        <rFont val="宋体"/>
        <charset val="134"/>
      </rPr>
      <t>1. 超疏水氧化锆陶瓷表面的激光
加工+硅油修饰+热处理复合工艺
及机理研究- 中国激光- Published- 2023/7/31- 一作EI +8*0.8=6.4</t>
    </r>
    <r>
      <rPr>
        <sz val="11"/>
        <color indexed="10"/>
        <rFont val="宋体"/>
        <charset val="134"/>
      </rPr>
      <t xml:space="preserve">
</t>
    </r>
    <r>
      <rPr>
        <sz val="11"/>
        <color indexed="10"/>
        <rFont val="宋体"/>
        <charset val="134"/>
      </rPr>
      <t>2. 激光-热处理复合工艺制备油水分离表面及性能研究- 表面技术- Accepted- 2023/9/25- 一作EI +8*0.8=6.4（未被检索）</t>
    </r>
  </si>
  <si>
    <t>硕士221班长，机械研会干事</t>
  </si>
  <si>
    <t>王健</t>
  </si>
  <si>
    <t xml:space="preserve">1.Performance analysis and multi-objective optimization of a non-pneumatic tire with bionic petal spokes-《Structural and Multidisciplinary optimization》-published-学生一作-二区-2023.8.16
+40*0.8=32
2.Fatigue life prediction and structural optimization design of the bionic petal non-pneumatic tire with spokes-《Proceedings of the lMechE, Part D:Journal of Automobile Engineering》-published-学生一作-四区 2023.9.23
+20*0.8=16
</t>
  </si>
  <si>
    <t>“中国光谷·华为杯”第十九届中国研究生数学建模竞赛数学建模三等奖2022.11  +4</t>
  </si>
  <si>
    <t>1、一种基于花瓣拓扑结构的新型轮胎及其设计方法-CN2022104566538.8-2022.08.09-二作（老师一作）
2、一种基于Bezier曲线的非充气轮胎的优化设计方法-202210599518.6-2022.09.06-二作（老师一作）
3、一种非充气轮胎及其多尺度并行拓扑优化设计方法-CN202310017493.9-2023.5.12.二作（老师一作
4、基于弹性迟滞的功能梯度结构拓扑优化方法-ZL202310294686.9-2023.07.21-二作（老师一作）
+4*2*0.8=6.4</t>
  </si>
  <si>
    <t>东南大学机械学院研究生会科技部干事</t>
  </si>
  <si>
    <t>李玉雪</t>
  </si>
  <si>
    <t>Robust actuator fault detection for quadrotor UAV with guaranteed sensitivity-Control Engineering Practice-accepteded-2023.06.06-一作二区（唯一学生）+40=40；Robust lateral motion control of distributed drive vehicle considering long input delays-International Journal of Robust and Nonlinear Control-published-2022.12.28-三作三区（老师一作）+20*1/5=4</t>
  </si>
  <si>
    <t>A comparative study of quadrotor UAV motion control with experimental validation-published-2022.10.28-一作（唯一学生）+4=4；</t>
  </si>
  <si>
    <t>2023.01 第十九届中国研究生数学建模竞赛-二等奖 +6</t>
  </si>
  <si>
    <t>史晓微</t>
  </si>
  <si>
    <r>
      <rPr>
        <sz val="11"/>
        <color rgb="FF92D050"/>
        <rFont val="宋体"/>
        <charset val="134"/>
      </rPr>
      <t>1.Surface Recognition With a Bioinspired Tactile Fingertip-IEEE SENSORS JOURNAL-published-2023.8.15-一作二区（学生一作）
+40*0.8=32</t>
    </r>
    <r>
      <rPr>
        <sz val="14"/>
        <color rgb="FF92D050"/>
        <rFont val="宋体"/>
        <charset val="134"/>
      </rPr>
      <t xml:space="preserve">
</t>
    </r>
    <r>
      <rPr>
        <sz val="11"/>
        <color rgb="FF92D050"/>
        <rFont val="宋体"/>
        <charset val="134"/>
      </rPr>
      <t>2.Perception of Static and Dynamic Forces with a Bio-inspired Tactile Fingertip-Journal of Bionic Engineering-published-2023.4.6-二作三区（老师一作）
+20*0.5=10</t>
    </r>
    <r>
      <rPr>
        <sz val="14"/>
        <color rgb="FF92D050"/>
        <rFont val="宋体"/>
        <charset val="134"/>
      </rPr>
      <t xml:space="preserve">
</t>
    </r>
  </si>
  <si>
    <r>
      <rPr>
        <sz val="11"/>
        <color rgb="FF92D050"/>
        <rFont val="宋体"/>
        <charset val="134"/>
      </rPr>
      <t xml:space="preserve">1.Mechanical Exploration of the Design of Tactile Fingertips via Finite Element Analysis-published-2023.5.3-二作SCI会议（学生一作）
</t>
    </r>
    <r>
      <rPr>
        <sz val="14"/>
        <color rgb="FF92D050"/>
        <rFont val="宋体"/>
        <charset val="134"/>
      </rPr>
      <t>+6*0.4=2.4</t>
    </r>
  </si>
  <si>
    <r>
      <rPr>
        <sz val="11"/>
        <color rgb="FF92D050"/>
        <rFont val="宋体"/>
        <charset val="134"/>
      </rPr>
      <t xml:space="preserve">1.一种螺栓失效检测方法-ZL202110941947.2-2022.11.4-一作（学生一作）
</t>
    </r>
    <r>
      <rPr>
        <sz val="14"/>
        <color rgb="FF92D050"/>
        <rFont val="宋体"/>
        <charset val="134"/>
      </rPr>
      <t>+5</t>
    </r>
  </si>
  <si>
    <t>东南大学机械工程学院本科生追梦党支部组织委员</t>
  </si>
  <si>
    <t>张瑞升</t>
  </si>
  <si>
    <t>18851653558</t>
  </si>
  <si>
    <t>无</t>
  </si>
  <si>
    <t>2022.8 江苏省“互联网+”大学生创新创业大赛二等奖 团队负责人(1/9) +4</t>
  </si>
  <si>
    <t>1.一种基于虚拟现实桌面手势交互系统-CN 114995634 A-公布日2022.09.02-学生一作 +2*1.0=2
2.一种基于混合现实桌面手势交互方法-CN 114995635 A-公布日2022.09.02-学生一作 +2*1.0=2</t>
  </si>
  <si>
    <t>223班宣传委员</t>
  </si>
  <si>
    <t>孙萌</t>
  </si>
  <si>
    <t>2023.7 第九届江苏省“互联网+”大学生创新创业大赛省级二等奖 +4</t>
  </si>
  <si>
    <t>一种梯度化扩散层及其制备方法-2023102690250-2023.03.20-二作（老师一作）+2*4/5=1.6</t>
  </si>
  <si>
    <t>杨雅馨</t>
  </si>
  <si>
    <r>
      <rPr>
        <sz val="11"/>
        <color rgb="FF92D050"/>
        <rFont val="宋体"/>
        <charset val="134"/>
      </rPr>
      <t>1.More Than Energy Harvesting in Electret Electronics Moving toward Next-Generation Functional System-advanced functional materials-accept-2023.02-学生二作1区+50*0.5=25</t>
    </r>
    <r>
      <rPr>
        <sz val="11"/>
        <color rgb="FFFF0000"/>
        <rFont val="宋体"/>
        <charset val="134"/>
      </rPr>
      <t xml:space="preserve">
2.Machine Learning-Augmented Micro-Defect Detection on Plastic Straw-micro-accepted-2023.04-学生三作-3区+20*0.2=4（未被检索到）</t>
    </r>
  </si>
  <si>
    <t>《 Evaluation of Digital TwinInterface Based on Aesthetics 》-EI收录-published-2023.2.学生一作+4</t>
  </si>
  <si>
    <t xml:space="preserve">“越疆杯”江苏省高校智能机器人创意大赛三等奖 排名2（不在规定认定赛事内）
</t>
  </si>
  <si>
    <r>
      <rPr>
        <sz val="11"/>
        <color rgb="FFFF0000"/>
        <rFont val="宋体"/>
        <charset val="134"/>
      </rPr>
      <t>1.《一种虚拟现实手语系统》-申请号：202311182813.2-2023.09.14-老师一作学生二作+2*0.8=1.6（只是受理不算）</t>
    </r>
    <r>
      <rPr>
        <sz val="11"/>
        <color rgb="FF000000"/>
        <rFont val="宋体"/>
        <charset val="134"/>
      </rPr>
      <t xml:space="preserve">
</t>
    </r>
    <r>
      <rPr>
        <sz val="11"/>
        <color rgb="FF92D050"/>
        <rFont val="宋体"/>
        <charset val="134"/>
      </rPr>
      <t>2.《一种异丙醇分子的协同检测系统及方法》-202310586205.1-2023.05.23-老师一作学生三作+2*0.4=0.8</t>
    </r>
    <r>
      <rPr>
        <sz val="11"/>
        <color rgb="FF000000"/>
        <rFont val="宋体"/>
        <charset val="134"/>
      </rPr>
      <t xml:space="preserve">
</t>
    </r>
    <r>
      <rPr>
        <sz val="11"/>
        <color rgb="FFFF0000"/>
        <rFont val="宋体"/>
        <charset val="134"/>
      </rPr>
      <t>3.一种视觉手势与肌电传感混合交互的协同控制方法及系统-2023110108045-2023 年 08 月 11 日-老师一作学生二作+2*0.8=1.6（只是受理不算）</t>
    </r>
    <r>
      <rPr>
        <sz val="11"/>
        <color indexed="10"/>
        <rFont val="宋体"/>
        <charset val="134"/>
      </rPr>
      <t xml:space="preserve">
</t>
    </r>
    <r>
      <rPr>
        <sz val="11"/>
        <color rgb="FFFF0000"/>
        <rFont val="宋体"/>
        <charset val="134"/>
      </rPr>
      <t>4.基于视觉和嗅觉的多模态融合的虚拟现实交互方法及系统-2023112161287-2023 年 09 月 20 日-老师一作学生三作+2*0.4=0.8（只是受理不算）</t>
    </r>
  </si>
  <si>
    <r>
      <rPr>
        <sz val="11"/>
        <color rgb="FF000000"/>
        <rFont val="宋体"/>
        <charset val="134"/>
      </rPr>
      <t>规格化成绩排名15/55，未达前25%，</t>
    </r>
    <r>
      <rPr>
        <sz val="11"/>
        <color rgb="FFFF0000"/>
        <rFont val="宋体"/>
        <charset val="134"/>
      </rPr>
      <t>未申请破格，不符合要求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</si>
</sst>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rgb="FF92D050"/>
      <name val="宋体"/>
      <charset val="134"/>
    </font>
    <font>
      <sz val="11"/>
      <color rgb="FFFF0000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92D050"/>
      <name val="宋体"/>
      <charset val="134"/>
    </font>
    <font>
      <sz val="11"/>
      <color rgb="FF92D050"/>
      <name val="SimSun"/>
      <charset val="134"/>
    </font>
    <font>
      <sz val="11"/>
      <color rgb="FF000000"/>
      <name val="SimSun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10"/>
      <name val="宋体"/>
      <charset val="134"/>
    </font>
    <font>
      <sz val="14"/>
      <color rgb="FF92D05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9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6" borderId="2" applyNumberFormat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"/>
  <sheetViews>
    <sheetView zoomScale="66" zoomScaleNormal="66" topLeftCell="A2" workbookViewId="0">
      <selection activeCell="C4" sqref="C4"/>
    </sheetView>
  </sheetViews>
  <sheetFormatPr defaultColWidth="9" defaultRowHeight="13.5" outlineLevelRow="6"/>
  <cols>
    <col min="3" max="3" width="10.375"/>
    <col min="5" max="5" width="8.625" customWidth="1"/>
    <col min="7" max="7" width="12.625"/>
    <col min="11" max="11" width="30.625" customWidth="1"/>
    <col min="12" max="12" width="21" customWidth="1"/>
    <col min="13" max="13" width="28.4083333333333" customWidth="1"/>
    <col min="17" max="17" width="20.825" customWidth="1"/>
  </cols>
  <sheetData>
    <row r="1" ht="54" spans="1:1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ht="409.5" spans="1:19">
      <c r="A2" s="20">
        <v>1</v>
      </c>
      <c r="B2" s="2" t="s">
        <v>19</v>
      </c>
      <c r="C2" s="20">
        <v>210363</v>
      </c>
      <c r="D2" s="20" t="s">
        <v>20</v>
      </c>
      <c r="E2" s="20" t="s">
        <v>21</v>
      </c>
      <c r="F2" s="20">
        <v>78.12</v>
      </c>
      <c r="G2" s="20">
        <v>13151059100</v>
      </c>
      <c r="H2" s="20">
        <v>34</v>
      </c>
      <c r="I2" s="20">
        <v>64</v>
      </c>
      <c r="J2" s="2">
        <f t="shared" ref="J2:J7" si="0">F2*0.5+I2+H2*0.1</f>
        <v>106.46</v>
      </c>
      <c r="K2" s="19" t="s">
        <v>22</v>
      </c>
      <c r="L2" s="20"/>
      <c r="M2" s="20"/>
      <c r="N2" s="19" t="s">
        <v>23</v>
      </c>
      <c r="O2" s="19" t="s">
        <v>24</v>
      </c>
      <c r="P2" s="20"/>
      <c r="Q2" s="19" t="s">
        <v>25</v>
      </c>
      <c r="R2" s="5"/>
      <c r="S2" s="2" t="s">
        <v>26</v>
      </c>
    </row>
    <row r="3" ht="202.5" spans="1:19">
      <c r="A3" s="20">
        <v>2</v>
      </c>
      <c r="B3" s="2" t="s">
        <v>19</v>
      </c>
      <c r="C3" s="10">
        <v>210314</v>
      </c>
      <c r="D3" s="10" t="s">
        <v>27</v>
      </c>
      <c r="E3" s="20" t="s">
        <v>21</v>
      </c>
      <c r="F3" s="10">
        <v>82.35</v>
      </c>
      <c r="G3" s="10">
        <v>17612560366</v>
      </c>
      <c r="H3" s="10">
        <v>0</v>
      </c>
      <c r="I3" s="10">
        <v>51.4</v>
      </c>
      <c r="J3" s="2">
        <f t="shared" si="0"/>
        <v>92.575</v>
      </c>
      <c r="K3" s="3" t="s">
        <v>28</v>
      </c>
      <c r="L3" s="2"/>
      <c r="M3" s="3"/>
      <c r="N3" s="3" t="s">
        <v>29</v>
      </c>
      <c r="O3" s="2"/>
      <c r="P3" s="2"/>
      <c r="Q3" s="3" t="s">
        <v>30</v>
      </c>
      <c r="R3" s="2"/>
      <c r="S3" s="2"/>
    </row>
    <row r="4" ht="256.5" spans="1:19">
      <c r="A4" s="20">
        <v>3</v>
      </c>
      <c r="B4" s="2" t="s">
        <v>19</v>
      </c>
      <c r="C4" s="2">
        <v>210374</v>
      </c>
      <c r="D4" s="2" t="s">
        <v>31</v>
      </c>
      <c r="E4" s="20" t="s">
        <v>21</v>
      </c>
      <c r="F4" s="2">
        <v>75.95</v>
      </c>
      <c r="G4" s="2">
        <v>17318588331</v>
      </c>
      <c r="H4" s="2">
        <v>0</v>
      </c>
      <c r="I4" s="2">
        <v>53.6</v>
      </c>
      <c r="J4" s="2">
        <f t="shared" si="0"/>
        <v>91.575</v>
      </c>
      <c r="K4" s="3" t="s">
        <v>32</v>
      </c>
      <c r="L4" s="2"/>
      <c r="M4" s="3" t="s">
        <v>33</v>
      </c>
      <c r="N4" s="3" t="s">
        <v>34</v>
      </c>
      <c r="O4" s="2"/>
      <c r="P4" s="2"/>
      <c r="Q4" s="3" t="s">
        <v>35</v>
      </c>
      <c r="R4" s="2"/>
      <c r="S4" s="5" t="s">
        <v>26</v>
      </c>
    </row>
    <row r="5" ht="94.5" spans="1:19">
      <c r="A5" s="20">
        <v>4</v>
      </c>
      <c r="B5" s="2" t="s">
        <v>19</v>
      </c>
      <c r="C5" s="2">
        <v>210337</v>
      </c>
      <c r="D5" s="2" t="s">
        <v>36</v>
      </c>
      <c r="E5" s="20" t="s">
        <v>21</v>
      </c>
      <c r="F5" s="2">
        <v>80.82</v>
      </c>
      <c r="G5" s="2">
        <v>18906220756</v>
      </c>
      <c r="H5" s="2">
        <v>20</v>
      </c>
      <c r="I5" s="2">
        <v>42</v>
      </c>
      <c r="J5" s="2">
        <f t="shared" si="0"/>
        <v>84.41</v>
      </c>
      <c r="K5" s="3" t="s">
        <v>37</v>
      </c>
      <c r="L5" s="2"/>
      <c r="M5" s="2"/>
      <c r="N5" s="2"/>
      <c r="O5" s="2"/>
      <c r="P5" s="2"/>
      <c r="Q5" s="3" t="s">
        <v>38</v>
      </c>
      <c r="R5" s="2" t="s">
        <v>39</v>
      </c>
      <c r="S5" s="2" t="s">
        <v>26</v>
      </c>
    </row>
    <row r="6" ht="162" spans="1:19">
      <c r="A6" s="20">
        <v>5</v>
      </c>
      <c r="B6" s="2" t="s">
        <v>40</v>
      </c>
      <c r="C6" s="5">
        <v>210277</v>
      </c>
      <c r="D6" s="5" t="s">
        <v>41</v>
      </c>
      <c r="E6" s="20" t="s">
        <v>21</v>
      </c>
      <c r="F6" s="5">
        <v>86.47</v>
      </c>
      <c r="G6" s="24" t="s">
        <v>42</v>
      </c>
      <c r="H6" s="5">
        <v>5</v>
      </c>
      <c r="I6" s="5">
        <v>32</v>
      </c>
      <c r="J6" s="2">
        <f t="shared" si="0"/>
        <v>75.735</v>
      </c>
      <c r="K6" s="3" t="s">
        <v>43</v>
      </c>
      <c r="L6" s="2"/>
      <c r="M6" s="2"/>
      <c r="N6" s="2"/>
      <c r="O6" s="2"/>
      <c r="P6" s="2"/>
      <c r="Q6" s="2"/>
      <c r="R6" s="2"/>
      <c r="S6" s="2"/>
    </row>
    <row r="7" ht="81" spans="1:19">
      <c r="A7" s="20">
        <v>6</v>
      </c>
      <c r="B7" s="2" t="s">
        <v>40</v>
      </c>
      <c r="C7" s="10">
        <v>210317</v>
      </c>
      <c r="D7" s="10" t="s">
        <v>44</v>
      </c>
      <c r="E7" s="20" t="s">
        <v>21</v>
      </c>
      <c r="F7" s="10">
        <v>82.53</v>
      </c>
      <c r="G7" s="2">
        <v>15275952508</v>
      </c>
      <c r="H7" s="10">
        <v>54</v>
      </c>
      <c r="I7" s="10">
        <v>24</v>
      </c>
      <c r="J7" s="2">
        <f t="shared" si="0"/>
        <v>70.665</v>
      </c>
      <c r="K7" s="3" t="s">
        <v>45</v>
      </c>
      <c r="L7" s="2"/>
      <c r="M7" s="2"/>
      <c r="N7" s="2"/>
      <c r="O7" s="3" t="s">
        <v>46</v>
      </c>
      <c r="P7" s="2"/>
      <c r="Q7" s="2"/>
      <c r="R7" s="2" t="s">
        <v>47</v>
      </c>
      <c r="S7" s="25"/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"/>
  <sheetViews>
    <sheetView tabSelected="1" zoomScale="70" zoomScaleNormal="70" topLeftCell="A5" workbookViewId="0">
      <selection activeCell="D5" sqref="D5"/>
    </sheetView>
  </sheetViews>
  <sheetFormatPr defaultColWidth="9" defaultRowHeight="13.5" outlineLevelRow="6"/>
  <cols>
    <col min="7" max="7" width="12.625"/>
    <col min="11" max="11" width="23.7416666666667" customWidth="1"/>
    <col min="12" max="12" width="24.2833333333333" customWidth="1"/>
    <col min="13" max="13" width="25.35" customWidth="1"/>
  </cols>
  <sheetData>
    <row r="1" ht="81" spans="1:19">
      <c r="A1" s="6" t="s">
        <v>0</v>
      </c>
      <c r="B1" s="6" t="s">
        <v>48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</row>
    <row r="2" ht="409.5" spans="1:19">
      <c r="A2" s="7">
        <v>1</v>
      </c>
      <c r="B2" s="7" t="s">
        <v>19</v>
      </c>
      <c r="C2" s="7">
        <v>220348</v>
      </c>
      <c r="D2" s="7" t="s">
        <v>49</v>
      </c>
      <c r="E2" s="7" t="s">
        <v>21</v>
      </c>
      <c r="F2" s="7">
        <v>78.82</v>
      </c>
      <c r="G2" s="7">
        <v>18902087270</v>
      </c>
      <c r="H2" s="7">
        <v>45</v>
      </c>
      <c r="I2" s="7">
        <v>66.4</v>
      </c>
      <c r="J2" s="13">
        <f t="shared" ref="J2:J7" si="0">F2+I2+H2*0.05</f>
        <v>147.47</v>
      </c>
      <c r="K2" s="14" t="s">
        <v>50</v>
      </c>
      <c r="L2" s="14" t="s">
        <v>51</v>
      </c>
      <c r="M2" s="8"/>
      <c r="N2" s="8"/>
      <c r="O2" s="8"/>
      <c r="P2" s="8"/>
      <c r="Q2" s="8"/>
      <c r="R2" s="8" t="s">
        <v>52</v>
      </c>
      <c r="S2" s="8" t="s">
        <v>26</v>
      </c>
    </row>
    <row r="3" ht="409.5" spans="1:19">
      <c r="A3" s="7">
        <v>2</v>
      </c>
      <c r="B3" s="7" t="s">
        <v>19</v>
      </c>
      <c r="C3" s="7">
        <v>220323</v>
      </c>
      <c r="D3" s="7" t="s">
        <v>53</v>
      </c>
      <c r="E3" s="7" t="s">
        <v>21</v>
      </c>
      <c r="F3" s="7">
        <v>83.94</v>
      </c>
      <c r="G3" s="7">
        <v>15706170966</v>
      </c>
      <c r="H3" s="7">
        <v>7</v>
      </c>
      <c r="I3" s="7">
        <f>32+4+6.4+16</f>
        <v>58.4</v>
      </c>
      <c r="J3" s="13">
        <f t="shared" si="0"/>
        <v>142.69</v>
      </c>
      <c r="K3" s="15" t="s">
        <v>54</v>
      </c>
      <c r="L3" s="12"/>
      <c r="M3" s="12"/>
      <c r="N3" s="16" t="s">
        <v>55</v>
      </c>
      <c r="O3" s="17"/>
      <c r="P3" s="12"/>
      <c r="Q3" s="15" t="s">
        <v>56</v>
      </c>
      <c r="R3" s="8" t="s">
        <v>57</v>
      </c>
      <c r="S3" s="13"/>
    </row>
    <row r="4" ht="192" spans="1:19">
      <c r="A4" s="7">
        <v>3</v>
      </c>
      <c r="B4" s="7" t="s">
        <v>19</v>
      </c>
      <c r="C4" s="8">
        <v>220301</v>
      </c>
      <c r="D4" s="8" t="s">
        <v>58</v>
      </c>
      <c r="E4" s="7" t="s">
        <v>21</v>
      </c>
      <c r="F4" s="8">
        <v>78.71</v>
      </c>
      <c r="G4" s="8">
        <v>18365812536</v>
      </c>
      <c r="H4" s="9">
        <v>0</v>
      </c>
      <c r="I4" s="9">
        <v>54</v>
      </c>
      <c r="J4" s="13">
        <f t="shared" si="0"/>
        <v>132.71</v>
      </c>
      <c r="K4" s="18" t="s">
        <v>59</v>
      </c>
      <c r="L4" s="9"/>
      <c r="M4" s="18" t="s">
        <v>60</v>
      </c>
      <c r="N4" s="18" t="s">
        <v>61</v>
      </c>
      <c r="O4" s="7"/>
      <c r="P4" s="7"/>
      <c r="Q4" s="7"/>
      <c r="R4" s="7"/>
      <c r="S4" s="8" t="s">
        <v>26</v>
      </c>
    </row>
    <row r="5" ht="231.75" spans="1:19">
      <c r="A5" s="7">
        <v>4</v>
      </c>
      <c r="B5" s="7" t="s">
        <v>19</v>
      </c>
      <c r="C5" s="10">
        <v>220313</v>
      </c>
      <c r="D5" s="10" t="s">
        <v>62</v>
      </c>
      <c r="E5" s="7" t="s">
        <v>21</v>
      </c>
      <c r="F5" s="10">
        <v>81.94</v>
      </c>
      <c r="G5" s="10">
        <v>18852065117</v>
      </c>
      <c r="H5" s="10">
        <v>10</v>
      </c>
      <c r="I5" s="10">
        <v>49.4</v>
      </c>
      <c r="J5" s="2">
        <f t="shared" si="0"/>
        <v>131.84</v>
      </c>
      <c r="K5" s="19" t="s">
        <v>63</v>
      </c>
      <c r="L5" s="2"/>
      <c r="M5" s="19" t="s">
        <v>64</v>
      </c>
      <c r="N5" s="2"/>
      <c r="O5" s="2"/>
      <c r="P5" s="19" t="s">
        <v>65</v>
      </c>
      <c r="Q5" s="2"/>
      <c r="R5" s="2" t="s">
        <v>66</v>
      </c>
      <c r="S5" s="2"/>
    </row>
    <row r="6" ht="324" spans="1:19">
      <c r="A6" s="7">
        <v>5</v>
      </c>
      <c r="B6" s="7" t="s">
        <v>40</v>
      </c>
      <c r="C6" s="10">
        <v>220426</v>
      </c>
      <c r="D6" s="10" t="s">
        <v>67</v>
      </c>
      <c r="E6" s="7" t="s">
        <v>21</v>
      </c>
      <c r="F6" s="10">
        <v>82</v>
      </c>
      <c r="G6" s="11" t="s">
        <v>68</v>
      </c>
      <c r="H6" s="10">
        <v>10</v>
      </c>
      <c r="I6" s="10">
        <v>8</v>
      </c>
      <c r="J6" s="2">
        <f t="shared" si="0"/>
        <v>90.5</v>
      </c>
      <c r="K6" s="20" t="s">
        <v>69</v>
      </c>
      <c r="L6" s="20" t="s">
        <v>69</v>
      </c>
      <c r="M6" s="20" t="s">
        <v>69</v>
      </c>
      <c r="N6" s="20" t="s">
        <v>69</v>
      </c>
      <c r="O6" s="21" t="s">
        <v>70</v>
      </c>
      <c r="P6" s="20" t="s">
        <v>69</v>
      </c>
      <c r="Q6" s="21" t="s">
        <v>71</v>
      </c>
      <c r="R6" s="22" t="s">
        <v>72</v>
      </c>
      <c r="S6" s="23"/>
    </row>
    <row r="7" ht="162" spans="1:19">
      <c r="A7" s="7">
        <v>6</v>
      </c>
      <c r="B7" s="7" t="s">
        <v>40</v>
      </c>
      <c r="C7" s="12">
        <v>220309</v>
      </c>
      <c r="D7" s="12" t="s">
        <v>73</v>
      </c>
      <c r="E7" s="7" t="s">
        <v>21</v>
      </c>
      <c r="F7" s="7">
        <v>84.24</v>
      </c>
      <c r="G7" s="7">
        <v>15204126568</v>
      </c>
      <c r="H7" s="7">
        <v>13</v>
      </c>
      <c r="I7" s="12">
        <v>5.6</v>
      </c>
      <c r="J7" s="13">
        <f t="shared" si="0"/>
        <v>90.49</v>
      </c>
      <c r="K7" s="7"/>
      <c r="L7" s="12"/>
      <c r="M7" s="7"/>
      <c r="N7" s="7"/>
      <c r="O7" s="15" t="s">
        <v>74</v>
      </c>
      <c r="P7" s="7"/>
      <c r="Q7" s="15" t="s">
        <v>75</v>
      </c>
      <c r="R7" s="7"/>
      <c r="S7" s="13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"/>
  <sheetViews>
    <sheetView zoomScale="85" zoomScaleNormal="85" workbookViewId="0">
      <selection activeCell="F13" sqref="F13"/>
    </sheetView>
  </sheetViews>
  <sheetFormatPr defaultColWidth="9" defaultRowHeight="13.5" outlineLevelRow="1"/>
  <cols>
    <col min="5" max="5" width="12" customWidth="1"/>
    <col min="6" max="6" width="11.5" customWidth="1"/>
    <col min="7" max="7" width="12.625"/>
    <col min="10" max="10" width="13.125" customWidth="1"/>
    <col min="11" max="11" width="28.625" customWidth="1"/>
    <col min="12" max="12" width="16.5" customWidth="1"/>
    <col min="13" max="13" width="22.25" customWidth="1"/>
    <col min="17" max="17" width="29" customWidth="1"/>
  </cols>
  <sheetData>
    <row r="1" ht="54" spans="1:20">
      <c r="A1" s="1" t="s">
        <v>0</v>
      </c>
      <c r="B1" s="1" t="s">
        <v>48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18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9</v>
      </c>
    </row>
    <row r="2" ht="339" customHeight="1" spans="1:20">
      <c r="A2" s="2">
        <v>1</v>
      </c>
      <c r="B2" s="2" t="s">
        <v>40</v>
      </c>
      <c r="C2" s="2">
        <v>214961</v>
      </c>
      <c r="D2" s="2" t="s">
        <v>76</v>
      </c>
      <c r="E2" s="2" t="s">
        <v>21</v>
      </c>
      <c r="F2" s="2">
        <v>82.24</v>
      </c>
      <c r="G2" s="2">
        <v>18351961321</v>
      </c>
      <c r="H2" s="2"/>
      <c r="I2" s="2">
        <v>29.8</v>
      </c>
      <c r="J2" s="2"/>
      <c r="K2" s="3" t="s">
        <v>77</v>
      </c>
      <c r="L2" s="2"/>
      <c r="M2" s="3" t="s">
        <v>78</v>
      </c>
      <c r="N2" s="2"/>
      <c r="O2" s="4" t="s">
        <v>79</v>
      </c>
      <c r="P2" s="2"/>
      <c r="Q2" s="4" t="s">
        <v>80</v>
      </c>
      <c r="R2" s="2"/>
      <c r="S2" s="5" t="s">
        <v>81</v>
      </c>
      <c r="T2" s="2">
        <f>F2*0.5+I2+H2*0.1</f>
        <v>70.92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21级</vt:lpstr>
      <vt:lpstr>22级</vt:lpstr>
      <vt:lpstr>东蒙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研究生办公室</dc:creator>
  <cp:lastModifiedBy>巫</cp:lastModifiedBy>
  <dcterms:created xsi:type="dcterms:W3CDTF">2023-10-16T01:53:00Z</dcterms:created>
  <dcterms:modified xsi:type="dcterms:W3CDTF">2023-10-26T11:26:45Z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B71461C358CC41C286CE30462F65245E_11</vt:lpwstr>
  </property>
  <property fmtid="{D5CDD505-2E9C-101B-9397-08002B2CF9AE}" pid="3" name="KSOProductBuildVer">
    <vt:lpwstr>2052-11.1.0.10009</vt:lpwstr>
  </property>
</Properties>
</file>