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Sheet1!$D$2:$D$14</definedName>
  </definedNames>
  <calcPr calcId="144525"/>
</workbook>
</file>

<file path=xl/sharedStrings.xml><?xml version="1.0" encoding="utf-8"?>
<sst xmlns="http://schemas.openxmlformats.org/spreadsheetml/2006/main" count="192" uniqueCount="90">
  <si>
    <t>东南大学2022-2023学年“至善学子”奖申报人员名单汇总表</t>
  </si>
  <si>
    <t>序号</t>
  </si>
  <si>
    <t>姓名</t>
  </si>
  <si>
    <t>学号</t>
  </si>
  <si>
    <t>学院</t>
  </si>
  <si>
    <t>专业</t>
  </si>
  <si>
    <t>绩点</t>
  </si>
  <si>
    <t>专业排名</t>
  </si>
  <si>
    <t>行为规范考评</t>
  </si>
  <si>
    <t>是否破格</t>
  </si>
  <si>
    <t>获奖类别</t>
  </si>
  <si>
    <t>上学年成绩平均分（70%）</t>
  </si>
  <si>
    <t>上学年素质分（15%）</t>
  </si>
  <si>
    <t>规格化素质分</t>
  </si>
  <si>
    <t>推荐等级（15%）</t>
  </si>
  <si>
    <t>班级推荐分</t>
  </si>
  <si>
    <t>最终得分</t>
  </si>
  <si>
    <t>评审意见</t>
  </si>
  <si>
    <t>刘泳志</t>
  </si>
  <si>
    <t>02020109</t>
  </si>
  <si>
    <t>机械工程学院</t>
  </si>
  <si>
    <t>机械工程</t>
  </si>
  <si>
    <t>33/155</t>
  </si>
  <si>
    <t>优</t>
  </si>
  <si>
    <t>否</t>
  </si>
  <si>
    <t>学业科研</t>
  </si>
  <si>
    <t>A档</t>
  </si>
  <si>
    <t>同意推荐</t>
  </si>
  <si>
    <t>蔡路</t>
  </si>
  <si>
    <t>02020217</t>
  </si>
  <si>
    <t>45/155</t>
  </si>
  <si>
    <t>B档</t>
  </si>
  <si>
    <t>张龙怀</t>
  </si>
  <si>
    <t>02020219</t>
  </si>
  <si>
    <t>23/155</t>
  </si>
  <si>
    <t>赵凯文</t>
  </si>
  <si>
    <t>02020211</t>
  </si>
  <si>
    <t>36/155</t>
  </si>
  <si>
    <t>创新创业</t>
  </si>
  <si>
    <t>余佳璐</t>
  </si>
  <si>
    <t>02020301</t>
  </si>
  <si>
    <t>18/155</t>
  </si>
  <si>
    <t>潘毅杰</t>
  </si>
  <si>
    <t>02020316</t>
  </si>
  <si>
    <t>31/155</t>
  </si>
  <si>
    <t>劳动实践</t>
  </si>
  <si>
    <t>孙野</t>
  </si>
  <si>
    <t>02020318</t>
  </si>
  <si>
    <t>48/155</t>
  </si>
  <si>
    <t>李超红</t>
  </si>
  <si>
    <t>02020402</t>
  </si>
  <si>
    <t>51/155</t>
  </si>
  <si>
    <t>张皓宇</t>
  </si>
  <si>
    <t>02020410</t>
  </si>
  <si>
    <t>10/155</t>
  </si>
  <si>
    <t>惠畅</t>
  </si>
  <si>
    <t>02020401</t>
  </si>
  <si>
    <t>40/155</t>
  </si>
  <si>
    <t>李远航</t>
  </si>
  <si>
    <t>02020424</t>
  </si>
  <si>
    <t>4/155</t>
  </si>
  <si>
    <t>陆凯佳</t>
  </si>
  <si>
    <t>02020503</t>
  </si>
  <si>
    <t>9/155</t>
  </si>
  <si>
    <t>段洋</t>
  </si>
  <si>
    <t>02020614</t>
  </si>
  <si>
    <t>32/155</t>
  </si>
  <si>
    <t>田旭</t>
  </si>
  <si>
    <t>02020624</t>
  </si>
  <si>
    <t>38/155</t>
  </si>
  <si>
    <t>庄晨悦</t>
  </si>
  <si>
    <t>02620109</t>
  </si>
  <si>
    <t>工业工程</t>
  </si>
  <si>
    <t>4/11</t>
  </si>
  <si>
    <t>自强励志</t>
  </si>
  <si>
    <t>备注：推荐等级A档--95分；B档--85分；C档--75分。</t>
  </si>
  <si>
    <t>性别</t>
  </si>
  <si>
    <t>男</t>
  </si>
  <si>
    <t>女</t>
  </si>
  <si>
    <t>良</t>
  </si>
  <si>
    <t>政治面貌</t>
  </si>
  <si>
    <t>党员</t>
  </si>
  <si>
    <t>入党积极分子</t>
  </si>
  <si>
    <t>群众</t>
  </si>
  <si>
    <t>其他党派</t>
  </si>
  <si>
    <t>思想品德</t>
  </si>
  <si>
    <t>文体艺术</t>
  </si>
  <si>
    <t>国防实践</t>
  </si>
  <si>
    <t>社会工作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</si>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</sst>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color indexed="8"/>
      <name val="宋体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ocuments\WeChat%20Files\wxid_eekko0hram1p21\FileStorage\File\2023-11\eebd9f60-fe0a-461d-bb54-31a7a619f1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02020316&#28504;&#27589;&#26480;&#33267;&#21892;&#23398;&#233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02020301&#20313;&#20339;&#29840;-&#33267;&#21892;&#23398;&#23376;&#22870;&#30003;&#3583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4&#296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xuny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5&#2967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7&#296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6&#29677;&#33267;&#21892;&#23398;&#23376;&#27719;&#24635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9446\Desktop\2&#296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R21"/>
  <sheetViews>
    <sheetView tabSelected="1" zoomScale="85" zoomScaleNormal="85" workbookViewId="0">
      <selection activeCell="O25" sqref="O25"/>
    </sheetView>
  </sheetViews>
  <sheetFormatPr defaultColWidth="9" defaultRowHeight="14.25"/>
  <cols>
    <col min="2" max="2" width="4.21666666666667" style="1" customWidth="1"/>
    <col min="3" max="4" width="9" style="1"/>
    <col min="5" max="5" width="13.2166666666667" style="1" customWidth="1"/>
    <col min="6" max="6" width="9" style="1"/>
    <col min="7" max="7" width="8.66666666666667" style="1" customWidth="1"/>
    <col min="8" max="8" width="14.1083333333333" style="1" customWidth="1"/>
    <col min="9" max="9" width="15.4416666666667" style="1" customWidth="1"/>
    <col min="10" max="10" width="11.2166666666667" style="1" customWidth="1"/>
    <col min="11" max="11" width="16" style="1" customWidth="1"/>
    <col min="12" max="12" width="24.625" customWidth="1"/>
    <col min="13" max="13" width="20.375" customWidth="1"/>
    <col min="14" max="14" width="20.3333333333333" customWidth="1"/>
    <col min="15" max="15" width="14.8833333333333" customWidth="1"/>
    <col min="16" max="16" width="12.5583333333333" customWidth="1"/>
    <col min="17" max="17" width="11.1083333333333" customWidth="1"/>
  </cols>
  <sheetData>
    <row r="2" ht="20.25" spans="2:1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0.25" spans="2:11">
      <c r="B3" s="2"/>
      <c r="C3" s="2"/>
      <c r="D3" s="2"/>
      <c r="E3" s="2"/>
      <c r="F3" s="2"/>
      <c r="G3" s="2"/>
      <c r="H3" s="2"/>
      <c r="I3" s="2"/>
      <c r="J3" s="2"/>
      <c r="K3" s="2"/>
    </row>
    <row r="4" ht="15.9" customHeight="1" spans="2:18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9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2" t="s">
        <v>15</v>
      </c>
      <c r="Q4" s="12" t="s">
        <v>16</v>
      </c>
      <c r="R4" s="12" t="s">
        <v>17</v>
      </c>
    </row>
    <row r="5" spans="2:18">
      <c r="B5" s="3">
        <v>1</v>
      </c>
      <c r="C5" s="3" t="s">
        <v>18</v>
      </c>
      <c r="D5" s="4" t="s">
        <v>19</v>
      </c>
      <c r="E5" s="4" t="s">
        <v>20</v>
      </c>
      <c r="F5" s="3" t="s">
        <v>21</v>
      </c>
      <c r="G5" s="3">
        <v>3.76</v>
      </c>
      <c r="H5" s="3" t="s">
        <v>22</v>
      </c>
      <c r="I5" s="3" t="s">
        <v>23</v>
      </c>
      <c r="J5" s="3" t="s">
        <v>24</v>
      </c>
      <c r="K5" s="9" t="s">
        <v>25</v>
      </c>
      <c r="L5" s="13">
        <v>86.77</v>
      </c>
      <c r="M5" s="14">
        <v>41</v>
      </c>
      <c r="N5" s="13">
        <f>M5/134*100</f>
        <v>30.5970149253731</v>
      </c>
      <c r="O5" s="14" t="s">
        <v>26</v>
      </c>
      <c r="P5" s="14">
        <v>95</v>
      </c>
      <c r="Q5" s="13">
        <f>(P5*0.15)+(N5*0.15)+(L5*0.7)</f>
        <v>79.578552238806</v>
      </c>
      <c r="R5" s="11" t="s">
        <v>27</v>
      </c>
    </row>
    <row r="6" spans="2:18">
      <c r="B6" s="3">
        <v>2</v>
      </c>
      <c r="C6" s="3" t="s">
        <v>28</v>
      </c>
      <c r="D6" s="4" t="s">
        <v>29</v>
      </c>
      <c r="E6" s="4" t="s">
        <v>20</v>
      </c>
      <c r="F6" s="3" t="s">
        <v>21</v>
      </c>
      <c r="G6" s="3">
        <v>3.6026</v>
      </c>
      <c r="H6" s="3" t="s">
        <v>30</v>
      </c>
      <c r="I6" s="3" t="s">
        <v>23</v>
      </c>
      <c r="J6" s="3" t="s">
        <v>24</v>
      </c>
      <c r="K6" s="9" t="s">
        <v>25</v>
      </c>
      <c r="L6" s="13">
        <v>86.04</v>
      </c>
      <c r="M6" s="14">
        <v>5</v>
      </c>
      <c r="N6" s="13">
        <f t="shared" ref="N6:N19" si="0">M6/134*100</f>
        <v>3.73134328358209</v>
      </c>
      <c r="O6" s="11" t="s">
        <v>31</v>
      </c>
      <c r="P6" s="14">
        <v>85</v>
      </c>
      <c r="Q6" s="13">
        <f t="shared" ref="Q6:Q19" si="1">(P6*0.15)+(N6*0.15)+(L6*0.7)</f>
        <v>73.5377014925373</v>
      </c>
      <c r="R6" s="11" t="s">
        <v>27</v>
      </c>
    </row>
    <row r="7" spans="2:18">
      <c r="B7" s="3">
        <v>3</v>
      </c>
      <c r="C7" s="5" t="s">
        <v>32</v>
      </c>
      <c r="D7" s="6" t="s">
        <v>33</v>
      </c>
      <c r="E7" s="4" t="s">
        <v>20</v>
      </c>
      <c r="F7" s="5" t="s">
        <v>21</v>
      </c>
      <c r="G7" s="5">
        <v>3.7992</v>
      </c>
      <c r="H7" s="5" t="s">
        <v>34</v>
      </c>
      <c r="I7" s="5" t="s">
        <v>23</v>
      </c>
      <c r="J7" s="5" t="s">
        <v>24</v>
      </c>
      <c r="K7" s="15" t="s">
        <v>25</v>
      </c>
      <c r="L7" s="16">
        <v>87.54</v>
      </c>
      <c r="M7" s="14">
        <v>32</v>
      </c>
      <c r="N7" s="13">
        <f t="shared" si="0"/>
        <v>23.8805970149254</v>
      </c>
      <c r="O7" s="11" t="s">
        <v>26</v>
      </c>
      <c r="P7" s="14">
        <v>95</v>
      </c>
      <c r="Q7" s="13">
        <f t="shared" si="1"/>
        <v>79.1100895522388</v>
      </c>
      <c r="R7" s="11" t="s">
        <v>27</v>
      </c>
    </row>
    <row r="8" spans="2:18">
      <c r="B8" s="3">
        <v>4</v>
      </c>
      <c r="C8" s="5" t="s">
        <v>35</v>
      </c>
      <c r="D8" s="6" t="s">
        <v>36</v>
      </c>
      <c r="E8" s="4" t="s">
        <v>20</v>
      </c>
      <c r="F8" s="5" t="s">
        <v>21</v>
      </c>
      <c r="G8" s="3">
        <v>3.37</v>
      </c>
      <c r="H8" s="5" t="s">
        <v>37</v>
      </c>
      <c r="I8" s="5" t="s">
        <v>23</v>
      </c>
      <c r="J8" s="5" t="s">
        <v>24</v>
      </c>
      <c r="K8" s="15" t="s">
        <v>38</v>
      </c>
      <c r="L8" s="16">
        <v>86.1466</v>
      </c>
      <c r="M8" s="14">
        <v>20</v>
      </c>
      <c r="N8" s="13">
        <f t="shared" si="0"/>
        <v>14.9253731343284</v>
      </c>
      <c r="O8" s="11" t="s">
        <v>31</v>
      </c>
      <c r="P8" s="14">
        <v>85</v>
      </c>
      <c r="Q8" s="13">
        <f t="shared" si="1"/>
        <v>75.2914259701492</v>
      </c>
      <c r="R8" s="11" t="s">
        <v>27</v>
      </c>
    </row>
    <row r="9" spans="2:18">
      <c r="B9" s="3">
        <v>5</v>
      </c>
      <c r="C9" s="3" t="s">
        <v>39</v>
      </c>
      <c r="D9" s="4" t="s">
        <v>40</v>
      </c>
      <c r="E9" s="4" t="s">
        <v>20</v>
      </c>
      <c r="F9" s="3" t="s">
        <v>21</v>
      </c>
      <c r="G9" s="3">
        <v>3.8773</v>
      </c>
      <c r="H9" s="3" t="s">
        <v>41</v>
      </c>
      <c r="I9" s="3" t="s">
        <v>23</v>
      </c>
      <c r="J9" s="3" t="s">
        <v>24</v>
      </c>
      <c r="K9" s="9" t="s">
        <v>25</v>
      </c>
      <c r="L9" s="13">
        <v>88.5333</v>
      </c>
      <c r="M9" s="14">
        <v>17</v>
      </c>
      <c r="N9" s="13">
        <f t="shared" si="0"/>
        <v>12.6865671641791</v>
      </c>
      <c r="O9" s="14" t="s">
        <v>31</v>
      </c>
      <c r="P9" s="14">
        <v>85</v>
      </c>
      <c r="Q9" s="13">
        <f t="shared" si="1"/>
        <v>76.6262950746269</v>
      </c>
      <c r="R9" s="11" t="s">
        <v>27</v>
      </c>
    </row>
    <row r="10" spans="2:18">
      <c r="B10" s="3">
        <v>6</v>
      </c>
      <c r="C10" s="3" t="s">
        <v>42</v>
      </c>
      <c r="D10" s="4" t="s">
        <v>43</v>
      </c>
      <c r="E10" s="4" t="s">
        <v>20</v>
      </c>
      <c r="F10" s="3" t="s">
        <v>21</v>
      </c>
      <c r="G10" s="3">
        <v>3.728</v>
      </c>
      <c r="H10" s="3" t="s">
        <v>44</v>
      </c>
      <c r="I10" s="3" t="s">
        <v>23</v>
      </c>
      <c r="J10" s="3" t="s">
        <v>24</v>
      </c>
      <c r="K10" s="9" t="s">
        <v>45</v>
      </c>
      <c r="L10" s="13">
        <v>86.88</v>
      </c>
      <c r="M10" s="14">
        <v>71</v>
      </c>
      <c r="N10" s="13">
        <f t="shared" si="0"/>
        <v>52.9850746268657</v>
      </c>
      <c r="O10" s="14" t="s">
        <v>31</v>
      </c>
      <c r="P10" s="14">
        <v>85</v>
      </c>
      <c r="Q10" s="13">
        <f t="shared" si="1"/>
        <v>81.5137611940299</v>
      </c>
      <c r="R10" s="11" t="s">
        <v>27</v>
      </c>
    </row>
    <row r="11" spans="2:18">
      <c r="B11" s="3">
        <v>7</v>
      </c>
      <c r="C11" s="3" t="s">
        <v>46</v>
      </c>
      <c r="D11" s="4" t="s">
        <v>47</v>
      </c>
      <c r="E11" s="4" t="s">
        <v>20</v>
      </c>
      <c r="F11" s="3" t="s">
        <v>21</v>
      </c>
      <c r="G11" s="3">
        <v>3.5813</v>
      </c>
      <c r="H11" s="3" t="s">
        <v>48</v>
      </c>
      <c r="I11" s="3" t="s">
        <v>23</v>
      </c>
      <c r="J11" s="3" t="s">
        <v>24</v>
      </c>
      <c r="K11" s="9" t="s">
        <v>25</v>
      </c>
      <c r="L11" s="13">
        <v>85.6466</v>
      </c>
      <c r="M11" s="14">
        <v>5</v>
      </c>
      <c r="N11" s="13">
        <f t="shared" si="0"/>
        <v>3.73134328358209</v>
      </c>
      <c r="O11" s="14" t="s">
        <v>26</v>
      </c>
      <c r="P11" s="14">
        <v>95</v>
      </c>
      <c r="Q11" s="13">
        <f t="shared" si="1"/>
        <v>74.7623214925373</v>
      </c>
      <c r="R11" s="11" t="s">
        <v>27</v>
      </c>
    </row>
    <row r="12" spans="2:18">
      <c r="B12" s="3">
        <v>8</v>
      </c>
      <c r="C12" s="5" t="s">
        <v>49</v>
      </c>
      <c r="D12" s="6" t="s">
        <v>50</v>
      </c>
      <c r="E12" s="4" t="s">
        <v>20</v>
      </c>
      <c r="F12" s="5" t="s">
        <v>21</v>
      </c>
      <c r="G12" s="3">
        <v>3.4826</v>
      </c>
      <c r="H12" s="5" t="s">
        <v>51</v>
      </c>
      <c r="I12" s="5" t="s">
        <v>23</v>
      </c>
      <c r="J12" s="5" t="s">
        <v>24</v>
      </c>
      <c r="K12" s="15" t="s">
        <v>25</v>
      </c>
      <c r="L12" s="16">
        <v>85.2066</v>
      </c>
      <c r="M12" s="14">
        <v>30</v>
      </c>
      <c r="N12" s="13">
        <f t="shared" si="0"/>
        <v>22.3880597014925</v>
      </c>
      <c r="O12" s="11" t="s">
        <v>31</v>
      </c>
      <c r="P12" s="14">
        <v>85</v>
      </c>
      <c r="Q12" s="13">
        <f t="shared" si="1"/>
        <v>75.7528289552239</v>
      </c>
      <c r="R12" s="11" t="s">
        <v>27</v>
      </c>
    </row>
    <row r="13" spans="2:18">
      <c r="B13" s="3">
        <v>9</v>
      </c>
      <c r="C13" s="5" t="s">
        <v>52</v>
      </c>
      <c r="D13" s="6" t="s">
        <v>53</v>
      </c>
      <c r="E13" s="4" t="s">
        <v>20</v>
      </c>
      <c r="F13" s="5" t="s">
        <v>21</v>
      </c>
      <c r="G13" s="5">
        <v>4.04</v>
      </c>
      <c r="H13" s="5" t="s">
        <v>54</v>
      </c>
      <c r="I13" s="5" t="s">
        <v>23</v>
      </c>
      <c r="J13" s="5" t="s">
        <v>24</v>
      </c>
      <c r="K13" s="15" t="s">
        <v>25</v>
      </c>
      <c r="L13" s="16">
        <v>90.1666</v>
      </c>
      <c r="M13" s="14">
        <v>52</v>
      </c>
      <c r="N13" s="13">
        <f t="shared" si="0"/>
        <v>38.8059701492537</v>
      </c>
      <c r="O13" s="11" t="s">
        <v>26</v>
      </c>
      <c r="P13" s="14">
        <v>95</v>
      </c>
      <c r="Q13" s="13">
        <f t="shared" si="1"/>
        <v>83.1875155223881</v>
      </c>
      <c r="R13" s="11" t="s">
        <v>27</v>
      </c>
    </row>
    <row r="14" spans="2:18">
      <c r="B14" s="3">
        <v>10</v>
      </c>
      <c r="C14" s="3" t="s">
        <v>55</v>
      </c>
      <c r="D14" s="4" t="s">
        <v>56</v>
      </c>
      <c r="E14" s="4" t="s">
        <v>20</v>
      </c>
      <c r="F14" s="3" t="s">
        <v>21</v>
      </c>
      <c r="G14" s="3">
        <v>3.6213</v>
      </c>
      <c r="H14" s="3" t="s">
        <v>57</v>
      </c>
      <c r="I14" s="3" t="s">
        <v>23</v>
      </c>
      <c r="J14" s="3" t="s">
        <v>24</v>
      </c>
      <c r="K14" s="9" t="s">
        <v>25</v>
      </c>
      <c r="L14" s="13">
        <v>85.9066</v>
      </c>
      <c r="M14" s="14">
        <v>91</v>
      </c>
      <c r="N14" s="13">
        <f t="shared" si="0"/>
        <v>67.910447761194</v>
      </c>
      <c r="O14" s="14" t="s">
        <v>26</v>
      </c>
      <c r="P14" s="14">
        <v>95</v>
      </c>
      <c r="Q14" s="13">
        <f t="shared" si="1"/>
        <v>84.5711871641791</v>
      </c>
      <c r="R14" s="11" t="s">
        <v>27</v>
      </c>
    </row>
    <row r="15" spans="2:18">
      <c r="B15" s="3">
        <v>11</v>
      </c>
      <c r="C15" s="3" t="s">
        <v>58</v>
      </c>
      <c r="D15" s="4" t="s">
        <v>59</v>
      </c>
      <c r="E15" s="4" t="s">
        <v>20</v>
      </c>
      <c r="F15" s="3" t="s">
        <v>21</v>
      </c>
      <c r="G15" s="3">
        <v>4.2693</v>
      </c>
      <c r="H15" s="3" t="s">
        <v>60</v>
      </c>
      <c r="I15" s="3" t="s">
        <v>23</v>
      </c>
      <c r="J15" s="3" t="s">
        <v>24</v>
      </c>
      <c r="K15" s="9" t="s">
        <v>25</v>
      </c>
      <c r="L15" s="13">
        <v>92.38</v>
      </c>
      <c r="M15" s="14">
        <v>21</v>
      </c>
      <c r="N15" s="13">
        <f t="shared" si="0"/>
        <v>15.6716417910448</v>
      </c>
      <c r="O15" s="14" t="s">
        <v>26</v>
      </c>
      <c r="P15" s="14">
        <v>95</v>
      </c>
      <c r="Q15" s="13">
        <f t="shared" si="1"/>
        <v>81.2667462686567</v>
      </c>
      <c r="R15" s="11" t="s">
        <v>27</v>
      </c>
    </row>
    <row r="16" spans="2:18">
      <c r="B16" s="3">
        <v>12</v>
      </c>
      <c r="C16" s="3" t="s">
        <v>61</v>
      </c>
      <c r="D16" s="4" t="s">
        <v>62</v>
      </c>
      <c r="E16" s="4" t="s">
        <v>20</v>
      </c>
      <c r="F16" s="3" t="s">
        <v>21</v>
      </c>
      <c r="G16" s="3">
        <v>4.0686</v>
      </c>
      <c r="H16" s="3" t="s">
        <v>63</v>
      </c>
      <c r="I16" s="3" t="s">
        <v>23</v>
      </c>
      <c r="J16" s="3" t="s">
        <v>24</v>
      </c>
      <c r="K16" s="9" t="s">
        <v>25</v>
      </c>
      <c r="L16" s="13">
        <v>90.6</v>
      </c>
      <c r="M16" s="14">
        <v>11</v>
      </c>
      <c r="N16" s="13">
        <f t="shared" si="0"/>
        <v>8.2089552238806</v>
      </c>
      <c r="O16" s="14" t="s">
        <v>26</v>
      </c>
      <c r="P16" s="14">
        <v>95</v>
      </c>
      <c r="Q16" s="13">
        <f t="shared" si="1"/>
        <v>78.9013432835821</v>
      </c>
      <c r="R16" s="11" t="s">
        <v>27</v>
      </c>
    </row>
    <row r="17" spans="2:18">
      <c r="B17" s="3">
        <v>13</v>
      </c>
      <c r="C17" s="3" t="s">
        <v>64</v>
      </c>
      <c r="D17" s="7" t="s">
        <v>65</v>
      </c>
      <c r="E17" s="4" t="s">
        <v>20</v>
      </c>
      <c r="F17" s="3" t="s">
        <v>21</v>
      </c>
      <c r="G17" s="3">
        <v>3.722</v>
      </c>
      <c r="H17" s="3" t="s">
        <v>66</v>
      </c>
      <c r="I17" s="3" t="s">
        <v>23</v>
      </c>
      <c r="J17" s="3" t="s">
        <v>24</v>
      </c>
      <c r="K17" s="9" t="s">
        <v>25</v>
      </c>
      <c r="L17" s="13">
        <v>87.1933</v>
      </c>
      <c r="M17" s="14">
        <v>10</v>
      </c>
      <c r="N17" s="13">
        <f t="shared" si="0"/>
        <v>7.46268656716418</v>
      </c>
      <c r="O17" s="14" t="s">
        <v>26</v>
      </c>
      <c r="P17" s="14">
        <v>95</v>
      </c>
      <c r="Q17" s="13">
        <f t="shared" si="1"/>
        <v>76.4047129850746</v>
      </c>
      <c r="R17" s="11" t="s">
        <v>27</v>
      </c>
    </row>
    <row r="18" spans="2:18">
      <c r="B18" s="3">
        <v>14</v>
      </c>
      <c r="C18" s="3" t="s">
        <v>67</v>
      </c>
      <c r="D18" s="7" t="s">
        <v>68</v>
      </c>
      <c r="E18" s="4" t="s">
        <v>20</v>
      </c>
      <c r="F18" s="3" t="s">
        <v>21</v>
      </c>
      <c r="G18" s="3">
        <v>3.644</v>
      </c>
      <c r="H18" s="3" t="s">
        <v>69</v>
      </c>
      <c r="I18" s="3" t="s">
        <v>23</v>
      </c>
      <c r="J18" s="3" t="s">
        <v>24</v>
      </c>
      <c r="K18" s="9" t="s">
        <v>25</v>
      </c>
      <c r="L18" s="13">
        <v>86.1066</v>
      </c>
      <c r="M18" s="14">
        <v>11</v>
      </c>
      <c r="N18" s="13">
        <f t="shared" si="0"/>
        <v>8.2089552238806</v>
      </c>
      <c r="O18" s="14" t="s">
        <v>31</v>
      </c>
      <c r="P18" s="14">
        <v>85</v>
      </c>
      <c r="Q18" s="13">
        <f t="shared" si="1"/>
        <v>74.2559632835821</v>
      </c>
      <c r="R18" s="11" t="s">
        <v>27</v>
      </c>
    </row>
    <row r="19" spans="2:18">
      <c r="B19" s="3">
        <v>15</v>
      </c>
      <c r="C19" s="3" t="s">
        <v>70</v>
      </c>
      <c r="D19" s="4" t="s">
        <v>71</v>
      </c>
      <c r="E19" s="4" t="s">
        <v>20</v>
      </c>
      <c r="F19" s="3" t="s">
        <v>72</v>
      </c>
      <c r="G19" s="3">
        <v>3.799</v>
      </c>
      <c r="H19" s="7" t="s">
        <v>73</v>
      </c>
      <c r="I19" s="3" t="s">
        <v>23</v>
      </c>
      <c r="J19" s="3" t="s">
        <v>24</v>
      </c>
      <c r="K19" s="9" t="s">
        <v>74</v>
      </c>
      <c r="L19" s="13">
        <v>87</v>
      </c>
      <c r="M19" s="14">
        <v>88</v>
      </c>
      <c r="N19" s="13">
        <f t="shared" si="0"/>
        <v>65.6716417910448</v>
      </c>
      <c r="O19" s="14" t="s">
        <v>26</v>
      </c>
      <c r="P19" s="14">
        <v>95</v>
      </c>
      <c r="Q19" s="13">
        <f t="shared" si="1"/>
        <v>85.0007462686567</v>
      </c>
      <c r="R19" s="11" t="s">
        <v>27</v>
      </c>
    </row>
    <row r="20" spans="2:18">
      <c r="B20" s="3" t="s">
        <v>75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6:11">
      <c r="F21" s="8"/>
      <c r="G21" s="8"/>
      <c r="H21" s="8"/>
      <c r="I21" s="8"/>
      <c r="J21" s="8"/>
      <c r="K21" s="8"/>
    </row>
  </sheetData>
  <mergeCells count="3">
    <mergeCell ref="B2:O2"/>
    <mergeCell ref="B20:R20"/>
    <mergeCell ref="F21:K21"/>
  </mergeCells>
  <dataValidations count="13">
    <dataValidation type="list" allowBlank="1" showInputMessage="1" showErrorMessage="1" sqref="I8:J8 K8">
      <formula1>[9]Sheet2!#REF!</formula1>
    </dataValidation>
    <dataValidation type="list" allowBlank="1" showInputMessage="1" showErrorMessage="1" sqref="I9:J9 K9 K5:K6">
      <formula1>[3]Sheet2!#REF!</formula1>
    </dataValidation>
    <dataValidation type="list" allowBlank="1" showInputMessage="1" showErrorMessage="1" sqref="I10:J10 K10">
      <formula1>[2]Sheet2!#REF!</formula1>
    </dataValidation>
    <dataValidation type="list" allowBlank="1" showInputMessage="1" showErrorMessage="1" sqref="I14:J14">
      <formula1>[4]Sheet2!#REF!</formula1>
    </dataValidation>
    <dataValidation type="list" allowBlank="1" showInputMessage="1" showErrorMessage="1" sqref="I15:J15 K11:K12 K14:K15">
      <formula1>[1]Sheet2!#REF!</formula1>
    </dataValidation>
    <dataValidation type="list" allowBlank="1" showInputMessage="1" showErrorMessage="1" sqref="I16:J16 K16">
      <formula1>[6]Sheet2!#REF!</formula1>
    </dataValidation>
    <dataValidation type="list" allowBlank="1" showInputMessage="1" showErrorMessage="1" sqref="I19:J19 K19">
      <formula1>[7]Sheet2!#REF!</formula1>
    </dataValidation>
    <dataValidation type="list" allowBlank="1" showInputMessage="1" showErrorMessage="1" sqref="I1:I6 I22:I1048576">
      <formula1>Sheet2!$B$3:$C$3</formula1>
    </dataValidation>
    <dataValidation type="list" allowBlank="1" showInputMessage="1" showErrorMessage="1" sqref="J1:J6 J22:J1048576">
      <formula1>Sheet2!$B$6:$C$6</formula1>
    </dataValidation>
    <dataValidation type="list" allowBlank="1" showInputMessage="1" showErrorMessage="1" sqref="K1:K4 K22:K1048576">
      <formula1>Sheet2!$B$5:$I$5</formula1>
    </dataValidation>
    <dataValidation type="list" allowBlank="1" showInputMessage="1" showErrorMessage="1" sqref="K17:K18 I17:J18">
      <formula1>[8]Sheet2!#REF!</formula1>
    </dataValidation>
    <dataValidation type="list" allowBlank="1" showInputMessage="1" showErrorMessage="1" sqref="O5:O19">
      <formula1>"A档,B档,C档"</formula1>
    </dataValidation>
    <dataValidation type="list" allowBlank="1" showInputMessage="1" showErrorMessage="1" sqref="I11:J12">
      <formula1>[5]Sheet2!#REF!</formula1>
    </dataValidation>
  </dataValidations>
  <pageMargins left="0.7" right="0.7" top="0.75" bottom="0.75" header="0.3" footer="0.3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6"/>
  <sheetViews>
    <sheetView workbookViewId="0">
      <selection activeCell="C6" sqref="C6"/>
    </sheetView>
  </sheetViews>
  <sheetFormatPr defaultColWidth="9" defaultRowHeight="14.25" outlineLevelRow="5"/>
  <cols>
    <col min="1" max="1" width="15.6666666666667" customWidth="1"/>
    <col min="3" max="3" width="15.1083333333333" customWidth="1"/>
  </cols>
  <sheetData>
    <row r="2" spans="1:3">
      <c r="A2" t="s">
        <v>76</v>
      </c>
      <c r="B2" t="s">
        <v>77</v>
      </c>
      <c r="C2" t="s">
        <v>78</v>
      </c>
    </row>
    <row r="3" spans="1:3">
      <c r="A3" t="s">
        <v>8</v>
      </c>
      <c r="B3" t="s">
        <v>23</v>
      </c>
      <c r="C3" t="s">
        <v>79</v>
      </c>
    </row>
    <row r="4" spans="1:5">
      <c r="A4" t="s">
        <v>80</v>
      </c>
      <c r="B4" t="s">
        <v>81</v>
      </c>
      <c r="C4" t="s">
        <v>82</v>
      </c>
      <c r="D4" t="s">
        <v>83</v>
      </c>
      <c r="E4" t="s">
        <v>84</v>
      </c>
    </row>
    <row r="5" spans="1:9">
      <c r="A5" t="s">
        <v>10</v>
      </c>
      <c r="B5" t="s">
        <v>85</v>
      </c>
      <c r="C5" t="s">
        <v>74</v>
      </c>
      <c r="D5" t="s">
        <v>25</v>
      </c>
      <c r="E5" t="s">
        <v>38</v>
      </c>
      <c r="F5" t="s">
        <v>86</v>
      </c>
      <c r="G5" t="s">
        <v>45</v>
      </c>
      <c r="H5" t="s">
        <v>87</v>
      </c>
      <c r="I5" t="s">
        <v>88</v>
      </c>
    </row>
    <row r="6" spans="1:3">
      <c r="A6" t="s">
        <v>9</v>
      </c>
      <c r="B6" t="s">
        <v>89</v>
      </c>
      <c r="C6" t="s">
        <v>24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o J l U 0 A 1 / r e k A A A A 9 Q A A A B I A H A B D b 2 5 m a W c v U G F j a 2 F n Z S 5 4 b W w g o h g A K K A U A A A A A A A A A A A A A A A A A A A A A A A A A A A A h Y 8 x D o I w G I W v Q r r T A k a D 5 K c M r G J M T I x r U 2 p p h G J o s c S r O X g k r y B G U T f H 9 7 5 v e O 9 + v U E 2 N L V 3 F p 1 R r U 5 R i A P k C c 3 b U m m Z o t 4 e / B h l F D a M H 5 k U 3 i h r k w y m T F F l 7 S k h x D m H 3 Q y 3 n S R R E I R k X 6 y 2 v B I N Q x 9 Z / Z d 9 p Y 1 l m g t E Y f c a Q y O 8 j P F 8 M U 4 C M n V Q K P 3 l 0 c i e 9 K e E v K 9 t 3 w l 6 q f x 8 D W S K Q N 4 X 6 A N Q S w M E F A A C A A g A e o J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q C Z V M o i k e 4 D g A A A B E A A A A T A B w A R m 9 y b X V s Y X M v U 2 V j d G l v b j E u b S C i G A A o o B Q A A A A A A A A A A A A A A A A A A A A A A A A A A A A r T k 0 u y c z P U w i G 0 I b W A F B L A Q I t A B Q A A g A I A H q C Z V N A N f 6 3 p A A A A P U A A A A S A A A A A A A A A A A A A A A A A A A A A A B D b 2 5 m a W c v U G F j a 2 F n Z S 5 4 b W x Q S w E C L Q A U A A I A C A B 6 g m V T D 8 r p q 6 Q A A A D p A A A A E w A A A A A A A A A A A A A A A A D w A A A A W 0 N v b n R l b n R f V H l w Z X N d L n h t b F B L A Q I t A B Q A A g A I A H q C Z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m 1 B 6 h d U 1 Q q K L I t L r f O J J A A A A A A I A A A A A A B B m A A A A A Q A A I A A A A J x P d q 5 S g R R O + A 5 2 W 5 Q p G N C R i y 8 q k R l S G w u R n G G c u Y a L A A A A A A 6 A A A A A A g A A I A A A A A 6 v P + d R w i D B g j b d 3 e 6 P y 4 H G F g b M O O T R N V E 4 K W Y c / C / w U A A A A A U B H d v M F L Q E V K S b Y J + U T I F y R x 7 g L K 9 Q u W h f U S O M J B x H h A F U D v z + L c W w P E 4 X z P / u f 3 h + l X r l X x a z K y g I M d 3 b + b K k r b T E h H f 6 y A H 0 U 2 p 0 / m k p Q A A A A C y j 1 9 T x H o m Y i h T / P I u s O r q Z 5 8 X h a A j M v a h G N C H y H 4 3 n Q x n t 1 x E K 2 H 7 a 8 E q R S s w 1 Q w X 2 W T w V 4 m J e 3 R Z 7 Q i s j S J I = < / D a t a M a s h u p > 
</file>

<file path=customXml/itemProps1.xml><?xml version="1.0" encoding="utf-8"?>
<ds:datastoreItem xmlns:ds="http://schemas.openxmlformats.org/officeDocument/2006/customXml" ds:itemID="{4931F034-8AE4-48AA-8F41-84F186A9B2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Sky-Universe</dc:creator>
  <cp:lastModifiedBy>刘子龙</cp:lastModifiedBy>
  <dcterms:created xsi:type="dcterms:W3CDTF">2021-11-03T08:24:00Z</dcterms:created>
  <cp:lastPrinted>2021-11-08T01:32:00Z</cp:lastPrinted>
  <dcterms:modified xsi:type="dcterms:W3CDTF">2023-11-21T06:05:06Z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03A67B6884D041FCBE4D4EBA3B31F80A_13</vt:lpwstr>
  </property>
  <property fmtid="{D5CDD505-2E9C-101B-9397-08002B2CF9AE}" pid="3" name="KSOProductBuildVer">
    <vt:lpwstr>2052-12.1.0.15712</vt:lpwstr>
  </property>
</Properties>
</file>