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HP\Desktop\"/>
    </mc:Choice>
  </mc:AlternateContent>
  <xr:revisionPtr revIDLastSave="0" documentId="13_ncr:1_{381730AF-0EA0-48DD-8355-BCAB750D0FCB}" xr6:coauthVersionLast="47" xr6:coauthVersionMax="47" xr10:uidLastSave="{00000000-0000-0000-0000-000000000000}"/>
  <bookViews>
    <workbookView xWindow="-120" yWindow="-120" windowWidth="29040" windowHeight="15720" activeTab="3" xr2:uid="{00000000-000D-0000-FFFF-FFFF00000000}"/>
  </bookViews>
  <sheets>
    <sheet name="优干" sheetId="1" r:id="rId1"/>
    <sheet name="三好" sheetId="2" r:id="rId2"/>
    <sheet name="单项" sheetId="3" r:id="rId3"/>
    <sheet name="各加分项备查"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4" l="1"/>
  <c r="J31" i="4"/>
  <c r="J30" i="4"/>
  <c r="J29" i="4"/>
  <c r="J28" i="4"/>
  <c r="J27" i="4"/>
  <c r="J26" i="4"/>
  <c r="I25" i="4"/>
  <c r="J25" i="4" s="1"/>
  <c r="J24" i="4"/>
  <c r="J23" i="4"/>
  <c r="J22" i="4"/>
  <c r="J21" i="4"/>
  <c r="J20" i="4"/>
  <c r="J19" i="4"/>
  <c r="J18" i="4"/>
  <c r="I17" i="4"/>
  <c r="J17" i="4" s="1"/>
  <c r="J16" i="4"/>
  <c r="J15" i="4"/>
  <c r="J14" i="4"/>
  <c r="J13" i="4"/>
  <c r="J12" i="4"/>
  <c r="J11" i="4"/>
  <c r="J10" i="4"/>
  <c r="J9" i="4"/>
  <c r="J8" i="4"/>
  <c r="I7" i="4"/>
  <c r="J7" i="4" s="1"/>
  <c r="J6" i="4"/>
  <c r="J5" i="4"/>
  <c r="J4" i="4"/>
  <c r="J3" i="4"/>
  <c r="J2" i="4"/>
  <c r="I7" i="3"/>
  <c r="A3" i="3"/>
  <c r="A4" i="3"/>
  <c r="A5" i="3"/>
  <c r="A6" i="3"/>
  <c r="A8" i="3"/>
  <c r="A9" i="3"/>
  <c r="A10" i="3"/>
  <c r="A7" i="3"/>
  <c r="A11" i="3"/>
  <c r="I6" i="3"/>
  <c r="J23" i="2"/>
  <c r="J22" i="2"/>
  <c r="J21" i="2"/>
  <c r="J20" i="2"/>
  <c r="J19" i="2"/>
  <c r="I18" i="2"/>
  <c r="J18" i="2" s="1"/>
  <c r="J17" i="2"/>
  <c r="J16" i="2"/>
  <c r="J15" i="2"/>
  <c r="J14" i="2"/>
  <c r="J13" i="2"/>
  <c r="J3" i="2"/>
  <c r="I2" i="2"/>
  <c r="J2" i="2" s="1"/>
  <c r="J12" i="2"/>
  <c r="J11" i="2"/>
  <c r="J10" i="2"/>
  <c r="J9" i="2"/>
  <c r="J8" i="2"/>
  <c r="J7" i="2"/>
  <c r="J6" i="2"/>
  <c r="I5" i="2"/>
  <c r="J5" i="2" s="1"/>
  <c r="J4" i="2"/>
  <c r="I6" i="1"/>
  <c r="I5" i="1"/>
  <c r="I4" i="1"/>
  <c r="I3" i="1"/>
  <c r="I2" i="1"/>
  <c r="A2" i="3"/>
</calcChain>
</file>

<file path=xl/sharedStrings.xml><?xml version="1.0" encoding="utf-8"?>
<sst xmlns="http://schemas.openxmlformats.org/spreadsheetml/2006/main" count="363" uniqueCount="179">
  <si>
    <t>序号</t>
  </si>
  <si>
    <t>学号</t>
  </si>
  <si>
    <t>春秋博</t>
  </si>
  <si>
    <t>姓名</t>
  </si>
  <si>
    <t>申请奖项</t>
  </si>
  <si>
    <t>规格化成绩</t>
  </si>
  <si>
    <t>素质分</t>
  </si>
  <si>
    <t>科研分</t>
  </si>
  <si>
    <t>总分</t>
  </si>
  <si>
    <t>备注</t>
  </si>
  <si>
    <t>春博</t>
  </si>
  <si>
    <t>秋博</t>
  </si>
  <si>
    <t>三好研究生</t>
  </si>
  <si>
    <t>刘建勋</t>
  </si>
  <si>
    <t>王凡勋</t>
  </si>
  <si>
    <t>张玉茹</t>
  </si>
  <si>
    <t>李琦</t>
  </si>
  <si>
    <t>何静文</t>
  </si>
  <si>
    <t>雷鸣</t>
  </si>
  <si>
    <t>陈晔</t>
  </si>
  <si>
    <t>陈语娴</t>
  </si>
  <si>
    <t>丁逸飞</t>
  </si>
  <si>
    <t>学术创新</t>
  </si>
  <si>
    <t>陈垚</t>
  </si>
  <si>
    <t>郑如新</t>
  </si>
  <si>
    <t>马超凡</t>
  </si>
  <si>
    <t>倪陈</t>
  </si>
  <si>
    <t>学业成绩</t>
    <phoneticPr fontId="4" type="noConversion"/>
  </si>
  <si>
    <t>社会服务</t>
    <phoneticPr fontId="4" type="noConversion"/>
  </si>
  <si>
    <t>三好未评上，递补先进个人</t>
    <phoneticPr fontId="4" type="noConversion"/>
  </si>
  <si>
    <t>实践劳动</t>
    <phoneticPr fontId="4" type="noConversion"/>
  </si>
  <si>
    <t>体育美育</t>
  </si>
  <si>
    <t>体育美育</t>
    <phoneticPr fontId="4" type="noConversion"/>
  </si>
  <si>
    <t>春博</t>
    <phoneticPr fontId="8" type="noConversion"/>
  </si>
  <si>
    <t>林曦</t>
    <phoneticPr fontId="8" type="noConversion"/>
  </si>
  <si>
    <t>三好研究生</t>
    <phoneticPr fontId="8" type="noConversion"/>
  </si>
  <si>
    <t>曹昱栋</t>
    <phoneticPr fontId="8" type="noConversion"/>
  </si>
  <si>
    <t>优秀研究生干部</t>
    <phoneticPr fontId="8" type="noConversion"/>
  </si>
  <si>
    <t>秋博</t>
    <phoneticPr fontId="8" type="noConversion"/>
  </si>
  <si>
    <t>李仕豪</t>
    <phoneticPr fontId="8" type="noConversion"/>
  </si>
  <si>
    <t>优秀研究生干部/
科研创新单项奖</t>
    <phoneticPr fontId="8" type="noConversion"/>
  </si>
  <si>
    <t>13572882551</t>
    <phoneticPr fontId="8" type="noConversion"/>
  </si>
  <si>
    <t>李之涵</t>
    <phoneticPr fontId="8" type="noConversion"/>
  </si>
  <si>
    <t>吴正秀</t>
    <phoneticPr fontId="8" type="noConversion"/>
  </si>
  <si>
    <t>方振伍</t>
    <phoneticPr fontId="8" type="noConversion"/>
  </si>
  <si>
    <t>优秀研究生干部</t>
    <phoneticPr fontId="4" type="noConversion"/>
  </si>
  <si>
    <t>228078</t>
    <phoneticPr fontId="8" type="noConversion"/>
  </si>
  <si>
    <t>马天池</t>
    <phoneticPr fontId="8" type="noConversion"/>
  </si>
  <si>
    <t>18235117820</t>
    <phoneticPr fontId="8" type="noConversion"/>
  </si>
  <si>
    <t>严永俊</t>
    <phoneticPr fontId="8" type="noConversion"/>
  </si>
  <si>
    <t>三好研究生标兵</t>
    <phoneticPr fontId="8" type="noConversion"/>
  </si>
  <si>
    <t>沈君贤</t>
    <phoneticPr fontId="8" type="noConversion"/>
  </si>
  <si>
    <t>三好学生</t>
    <phoneticPr fontId="8" type="noConversion"/>
  </si>
  <si>
    <t>杨坤</t>
    <phoneticPr fontId="8" type="noConversion"/>
  </si>
  <si>
    <t>陈明智</t>
    <phoneticPr fontId="8" type="noConversion"/>
  </si>
  <si>
    <t>缪秋华</t>
    <phoneticPr fontId="8" type="noConversion"/>
  </si>
  <si>
    <t>15931318208</t>
    <phoneticPr fontId="8" type="noConversion"/>
  </si>
  <si>
    <t>王彬</t>
    <phoneticPr fontId="8" type="noConversion"/>
  </si>
  <si>
    <r>
      <t>1</t>
    </r>
    <r>
      <rPr>
        <sz val="11"/>
        <color indexed="8"/>
        <rFont val="宋体"/>
        <family val="3"/>
        <charset val="134"/>
      </rPr>
      <t>3776627186</t>
    </r>
    <phoneticPr fontId="8" type="noConversion"/>
  </si>
  <si>
    <t>宋狄</t>
    <phoneticPr fontId="8" type="noConversion"/>
  </si>
  <si>
    <t>15162154547</t>
    <phoneticPr fontId="8" type="noConversion"/>
  </si>
  <si>
    <t>庄集超</t>
    <phoneticPr fontId="8" type="noConversion"/>
  </si>
  <si>
    <t>优秀研究生干部标兵</t>
    <phoneticPr fontId="8" type="noConversion"/>
  </si>
  <si>
    <t>18312735741</t>
    <phoneticPr fontId="8" type="noConversion"/>
  </si>
  <si>
    <t>13070890267</t>
  </si>
  <si>
    <t>王凡勋</t>
    <phoneticPr fontId="8" type="noConversion"/>
  </si>
  <si>
    <t>张玉茹</t>
    <phoneticPr fontId="8" type="noConversion"/>
  </si>
  <si>
    <t>17854113826</t>
    <phoneticPr fontId="8" type="noConversion"/>
  </si>
  <si>
    <t>李琦</t>
    <phoneticPr fontId="8" type="noConversion"/>
  </si>
  <si>
    <t>雷鸣</t>
    <phoneticPr fontId="8" type="noConversion"/>
  </si>
  <si>
    <t>18115165866</t>
    <phoneticPr fontId="8" type="noConversion"/>
  </si>
  <si>
    <t>宗圣康</t>
    <phoneticPr fontId="8" type="noConversion"/>
  </si>
  <si>
    <t>柏硕</t>
    <phoneticPr fontId="8" type="noConversion"/>
  </si>
  <si>
    <t>谷亦行</t>
    <phoneticPr fontId="8" type="noConversion"/>
  </si>
  <si>
    <t>优秀学生干部</t>
  </si>
  <si>
    <t>13776627186</t>
    <phoneticPr fontId="8" type="noConversion"/>
  </si>
  <si>
    <t>春秋博</t>
    <phoneticPr fontId="8" type="noConversion"/>
  </si>
  <si>
    <t xml:space="preserve"> </t>
    <phoneticPr fontId="8" type="noConversion"/>
  </si>
  <si>
    <t>联系电话</t>
  </si>
  <si>
    <t>总分</t>
    <phoneticPr fontId="8" type="noConversion"/>
  </si>
  <si>
    <t>SCI论文（标题、第几作者、收录时间）</t>
  </si>
  <si>
    <t>EI论文(标题、第几作者)</t>
  </si>
  <si>
    <t>国内国际际学术会议（被收录级别）</t>
  </si>
  <si>
    <t>国家或国际竞赛获奖</t>
  </si>
  <si>
    <t>省级竞赛获奖</t>
  </si>
  <si>
    <t>获得发明专利（专利号与授权日）</t>
  </si>
  <si>
    <t>申请并公示的发明专利（申请公布号与申请公布日）</t>
  </si>
  <si>
    <t>学生干部</t>
  </si>
  <si>
    <r>
      <t xml:space="preserve">秋博
</t>
    </r>
    <r>
      <rPr>
        <sz val="16"/>
        <color indexed="21"/>
        <rFont val="宋体"/>
        <family val="3"/>
        <charset val="134"/>
      </rPr>
      <t>缺证明无法核实</t>
    </r>
    <r>
      <rPr>
        <sz val="11"/>
        <color indexed="8"/>
        <rFont val="宋体"/>
        <family val="3"/>
        <charset val="134"/>
      </rPr>
      <t xml:space="preserve">
2023江苏省研究生科研与实践创新计划项目</t>
    </r>
    <r>
      <rPr>
        <sz val="11"/>
        <color indexed="10"/>
        <rFont val="宋体"/>
        <family val="3"/>
        <charset val="134"/>
      </rPr>
      <t>+5</t>
    </r>
    <phoneticPr fontId="8" type="noConversion"/>
  </si>
  <si>
    <r>
      <rPr>
        <sz val="16"/>
        <color indexed="21"/>
        <rFont val="宋体"/>
        <family val="3"/>
        <charset val="134"/>
      </rPr>
      <t>已经核实124</t>
    </r>
    <r>
      <rPr>
        <sz val="11"/>
        <color indexed="8"/>
        <rFont val="宋体"/>
        <family val="3"/>
        <charset val="134"/>
      </rPr>
      <t xml:space="preserve">
1. Song D,Ma T，</t>
    </r>
    <r>
      <rPr>
        <b/>
        <sz val="11"/>
        <color indexed="8"/>
        <rFont val="宋体"/>
        <family val="3"/>
        <charset val="134"/>
      </rPr>
      <t>Shen J</t>
    </r>
    <r>
      <rPr>
        <sz val="11"/>
        <color indexed="8"/>
        <rFont val="宋体"/>
        <family val="3"/>
        <charset val="134"/>
      </rPr>
      <t>,   Multiobjective-Based Acoustic Sensor Configuration for Structural Health Monitoring of Compressor Blade[J].IEEE Sensors Journal,2023.7.2023年7月在线发表</t>
    </r>
    <r>
      <rPr>
        <sz val="11"/>
        <color indexed="10"/>
        <rFont val="宋体"/>
        <family val="3"/>
        <charset val="134"/>
      </rPr>
      <t xml:space="preserve">二区三作+40*0.2=8              </t>
    </r>
    <r>
      <rPr>
        <sz val="11"/>
        <color indexed="8"/>
        <rFont val="宋体"/>
        <family val="3"/>
        <charset val="134"/>
      </rPr>
      <t xml:space="preserve">                           2.</t>
    </r>
    <r>
      <rPr>
        <sz val="11"/>
        <color indexed="10"/>
        <rFont val="宋体"/>
        <family val="3"/>
        <charset val="134"/>
      </rPr>
      <t xml:space="preserve"> </t>
    </r>
    <r>
      <rPr>
        <sz val="11"/>
        <color indexed="8"/>
        <rFont val="宋体"/>
        <family val="3"/>
        <charset val="134"/>
      </rPr>
      <t>Song D，</t>
    </r>
    <r>
      <rPr>
        <b/>
        <sz val="11"/>
        <color indexed="8"/>
        <rFont val="宋体"/>
        <family val="3"/>
        <charset val="134"/>
      </rPr>
      <t>Shen J</t>
    </r>
    <r>
      <rPr>
        <sz val="11"/>
        <color indexed="8"/>
        <rFont val="宋体"/>
        <family val="3"/>
        <charset val="134"/>
      </rPr>
      <t xml:space="preserve">  Acoustic Sensor Placement Optimization for Compressor Based on Adversarial Transfer Learning and Vibro-AcousticSimulation[J].IEEE Sensors Journal,2023.6.2023年6月在线发表</t>
    </r>
    <r>
      <rPr>
        <sz val="11"/>
        <color indexed="10"/>
        <rFont val="宋体"/>
        <family val="3"/>
        <charset val="134"/>
      </rPr>
      <t xml:space="preserve">二区二作+40*0.4=16   </t>
    </r>
    <r>
      <rPr>
        <sz val="11"/>
        <color indexed="8"/>
        <rFont val="宋体"/>
        <family val="3"/>
        <charset val="134"/>
      </rPr>
      <t xml:space="preserve">                                            3. </t>
    </r>
    <r>
      <rPr>
        <b/>
        <sz val="11"/>
        <color indexed="8"/>
        <rFont val="宋体"/>
        <family val="3"/>
        <charset val="134"/>
      </rPr>
      <t>Shen J,</t>
    </r>
    <r>
      <rPr>
        <sz val="11"/>
        <color indexed="8"/>
        <rFont val="宋体"/>
        <family val="3"/>
        <charset val="134"/>
      </rPr>
      <t xml:space="preserve"> Ma T.Incremental learning BiLSTM based on dynamic proportional adjustment mechanism and experience replay for quantitative detection of blade crack propagation[J]STRUCTURAL HEALTH MONITORING-AN INTERNATIONAL JOURNAL.2023.5,2023年5月在线发表,</t>
    </r>
    <r>
      <rPr>
        <sz val="11"/>
        <color indexed="10"/>
        <rFont val="宋体"/>
        <family val="3"/>
        <charset val="134"/>
      </rPr>
      <t>二区一作+40*0.8=32</t>
    </r>
    <r>
      <rPr>
        <sz val="11"/>
        <color indexed="8"/>
        <rFont val="宋体"/>
        <family val="3"/>
        <charset val="134"/>
      </rPr>
      <t xml:space="preserve">
4. </t>
    </r>
    <r>
      <rPr>
        <b/>
        <sz val="11"/>
        <color indexed="8"/>
        <rFont val="宋体"/>
        <family val="3"/>
        <charset val="134"/>
      </rPr>
      <t>Shen J</t>
    </r>
    <r>
      <rPr>
        <sz val="11"/>
        <color indexed="8"/>
        <rFont val="宋体"/>
        <family val="3"/>
        <charset val="134"/>
      </rPr>
      <t>, Song D,Ma T, et al. Blade crack detection based on domain adaptation and autoencoder of multidimensional vibro-acoustic feature fusion[J]STRUCTURAL HEALTH MONITORING-AN INTERNATIONAL JOURNAL.2023.2,2023年2月在线发表,</t>
    </r>
    <r>
      <rPr>
        <sz val="11"/>
        <color indexed="10"/>
        <rFont val="宋体"/>
        <family val="3"/>
        <charset val="134"/>
      </rPr>
      <t>二区一作+40*0.8=32</t>
    </r>
    <r>
      <rPr>
        <sz val="11"/>
        <color indexed="8"/>
        <rFont val="宋体"/>
        <family val="3"/>
        <charset val="134"/>
      </rPr>
      <t xml:space="preserve">                                            </t>
    </r>
    <r>
      <rPr>
        <strike/>
        <sz val="11"/>
        <color indexed="8"/>
        <rFont val="宋体"/>
        <family val="3"/>
        <charset val="134"/>
      </rPr>
      <t xml:space="preserve">5.Ma T, </t>
    </r>
    <r>
      <rPr>
        <b/>
        <strike/>
        <sz val="11"/>
        <color indexed="8"/>
        <rFont val="宋体"/>
        <family val="3"/>
        <charset val="134"/>
      </rPr>
      <t>Shen J</t>
    </r>
    <r>
      <rPr>
        <strike/>
        <sz val="11"/>
        <color indexed="8"/>
        <rFont val="宋体"/>
        <family val="3"/>
        <charset val="134"/>
      </rPr>
      <t>, Song D, et al.Unsaturated piecewise bistable stochastic resonance with three kinds of asymmetries driven by multiplicative and additive noise[J]CHAOS SOLITONS &amp; FRACTALS.2022, 162: 112457. 2022年7月在线发表</t>
    </r>
    <r>
      <rPr>
        <strike/>
        <sz val="11"/>
        <color indexed="10"/>
        <rFont val="宋体"/>
        <family val="3"/>
        <charset val="134"/>
      </rPr>
      <t xml:space="preserve">,一区二作+50*0.4=20  </t>
    </r>
    <r>
      <rPr>
        <sz val="11"/>
        <color indexed="10"/>
        <rFont val="宋体"/>
        <family val="3"/>
        <charset val="134"/>
      </rPr>
      <t xml:space="preserve">           </t>
    </r>
    <r>
      <rPr>
        <sz val="11"/>
        <color indexed="8"/>
        <rFont val="宋体"/>
        <family val="3"/>
        <charset val="134"/>
      </rPr>
      <t xml:space="preserve">                          6. Song D,</t>
    </r>
    <r>
      <rPr>
        <b/>
        <sz val="11"/>
        <color indexed="8"/>
        <rFont val="宋体"/>
        <family val="3"/>
        <charset val="134"/>
      </rPr>
      <t xml:space="preserve"> Shen J</t>
    </r>
    <r>
      <rPr>
        <sz val="11"/>
        <color indexed="8"/>
        <rFont val="宋体"/>
        <family val="3"/>
        <charset val="134"/>
      </rPr>
      <t>,Ma T, et al. Two-level fusion of multi-sensor information for compressor blade crack detection based on self-attention mechanism[J]STRUCTURAL HEALTH MONITORING-AN INTERNATIONAL JOURNAL.2022.6,2022年8月在线发表,</t>
    </r>
    <r>
      <rPr>
        <sz val="11"/>
        <color indexed="10"/>
        <rFont val="宋体"/>
        <family val="3"/>
        <charset val="134"/>
      </rPr>
      <t xml:space="preserve">二区二作+40*0.4=16. 
</t>
    </r>
    <r>
      <rPr>
        <sz val="11"/>
        <color indexed="8"/>
        <rFont val="宋体"/>
        <family val="3"/>
        <charset val="134"/>
      </rPr>
      <t>7.Song D,</t>
    </r>
    <r>
      <rPr>
        <b/>
        <sz val="11"/>
        <color indexed="8"/>
        <rFont val="宋体"/>
        <family val="3"/>
        <charset val="134"/>
      </rPr>
      <t xml:space="preserve"> Shen J </t>
    </r>
    <r>
      <rPr>
        <sz val="11"/>
        <color indexed="8"/>
        <rFont val="宋体"/>
        <family val="3"/>
        <charset val="134"/>
      </rPr>
      <t>Multi-objective acoustic sensor placement optimization for crack detection of compressor blade based on reinforcement learning[J]STRUCTURAL HEALTH MONITORING-AN INTERNATIONAL JOURNAL.</t>
    </r>
    <r>
      <rPr>
        <sz val="11"/>
        <color indexed="8"/>
        <rFont val="宋体"/>
        <family val="3"/>
        <charset val="134"/>
      </rPr>
      <t>2023.4</t>
    </r>
    <r>
      <rPr>
        <sz val="11"/>
        <color indexed="8"/>
        <rFont val="宋体"/>
        <family val="3"/>
        <charset val="134"/>
      </rPr>
      <t>在线发表</t>
    </r>
    <r>
      <rPr>
        <sz val="11"/>
        <color indexed="10"/>
        <rFont val="宋体"/>
        <family val="3"/>
        <charset val="134"/>
      </rPr>
      <t xml:space="preserve">,一区二作+50*0.4=20 </t>
    </r>
    <phoneticPr fontId="8" type="noConversion"/>
  </si>
  <si>
    <r>
      <rPr>
        <sz val="16"/>
        <color indexed="21"/>
        <rFont val="宋体"/>
        <family val="3"/>
        <charset val="134"/>
      </rPr>
      <t>已核实4</t>
    </r>
    <r>
      <rPr>
        <sz val="11"/>
        <color indexed="8"/>
        <rFont val="宋体"/>
        <family val="3"/>
        <charset val="134"/>
      </rPr>
      <t xml:space="preserve">
8 </t>
    </r>
    <r>
      <rPr>
        <b/>
        <sz val="11"/>
        <color indexed="8"/>
        <rFont val="宋体"/>
        <family val="3"/>
        <charset val="134"/>
      </rPr>
      <t>Junxian She</t>
    </r>
    <r>
      <rPr>
        <sz val="11"/>
        <color indexed="8"/>
        <rFont val="宋体"/>
        <family val="3"/>
        <charset val="134"/>
      </rPr>
      <t>n,Di Song,Tianchi Ma, et al.Quantitative Detection of Blade Crack Damage Based on Vibro-Acoustic Information and Multi- Dimensional Feature Fusion CNN[C]2022 Global Reliability and Prognostics and Health Management (PHM-Yantai). 2022年</t>
    </r>
    <r>
      <rPr>
        <sz val="11"/>
        <color indexed="8"/>
        <rFont val="宋体"/>
        <family val="3"/>
        <charset val="134"/>
      </rPr>
      <t>11.14</t>
    </r>
    <r>
      <rPr>
        <sz val="11"/>
        <color indexed="8"/>
        <rFont val="宋体"/>
        <family val="3"/>
        <charset val="134"/>
      </rPr>
      <t>在线发表</t>
    </r>
    <r>
      <rPr>
        <sz val="11"/>
        <color indexed="10"/>
        <rFont val="宋体"/>
        <family val="3"/>
        <charset val="134"/>
      </rPr>
      <t xml:space="preserve">,EI会议一作 4*0.8=3.2     </t>
    </r>
    <r>
      <rPr>
        <sz val="11"/>
        <color indexed="8"/>
        <rFont val="宋体"/>
        <family val="3"/>
        <charset val="134"/>
      </rPr>
      <t xml:space="preserve">                                                                                         9 Di Song,Tianchi Ma</t>
    </r>
    <r>
      <rPr>
        <b/>
        <sz val="11"/>
        <color indexed="8"/>
        <rFont val="宋体"/>
        <family val="3"/>
        <charset val="134"/>
      </rPr>
      <t>,Junxian Shen</t>
    </r>
    <r>
      <rPr>
        <sz val="11"/>
        <color indexed="8"/>
        <rFont val="宋体"/>
        <family val="3"/>
        <charset val="134"/>
      </rPr>
      <t xml:space="preserve"> et al.Optimal Sensor Placement of Acoustic Sensor for Compressor Blade Crack Detection based on Multi-objective Optimization[C]2022 Global Reliability and Prognostics and Health Management (PHM-Yantai). 2022年</t>
    </r>
    <r>
      <rPr>
        <sz val="11"/>
        <color indexed="8"/>
        <rFont val="宋体"/>
        <family val="3"/>
        <charset val="134"/>
      </rPr>
      <t>11.14</t>
    </r>
    <r>
      <rPr>
        <sz val="11"/>
        <color indexed="8"/>
        <rFont val="宋体"/>
        <family val="3"/>
        <charset val="134"/>
      </rPr>
      <t>在线发表</t>
    </r>
    <r>
      <rPr>
        <sz val="11"/>
        <color indexed="10"/>
        <rFont val="宋体"/>
        <family val="3"/>
        <charset val="134"/>
      </rPr>
      <t>,EI会议三作 4*0.2=0.8</t>
    </r>
    <phoneticPr fontId="8" type="noConversion"/>
  </si>
  <si>
    <r>
      <rPr>
        <sz val="16"/>
        <color indexed="21"/>
        <rFont val="宋体"/>
        <family val="3"/>
        <charset val="134"/>
      </rPr>
      <t>已经核实96</t>
    </r>
    <r>
      <rPr>
        <sz val="11"/>
        <color indexed="8"/>
        <rFont val="宋体"/>
        <family val="3"/>
        <charset val="134"/>
      </rPr>
      <t xml:space="preserve">
1.</t>
    </r>
    <r>
      <rPr>
        <sz val="11"/>
        <color indexed="8"/>
        <rFont val="宋体"/>
        <family val="3"/>
        <charset val="134"/>
      </rPr>
      <t>Corrosion performance of NV E690 steel and 316L stainless steel coating fabricated by underwater direct metal deposition (accepted)-2023.</t>
    </r>
    <r>
      <rPr>
        <sz val="11"/>
        <color indexed="8"/>
        <rFont val="宋体"/>
        <family val="3"/>
        <charset val="134"/>
      </rPr>
      <t>5</t>
    </r>
    <r>
      <rPr>
        <sz val="11"/>
        <color indexed="8"/>
        <rFont val="宋体"/>
        <family val="3"/>
        <charset val="134"/>
      </rPr>
      <t>-一作一区(学生一作)</t>
    </r>
    <r>
      <rPr>
        <sz val="11"/>
        <color indexed="10"/>
        <rFont val="宋体"/>
        <family val="3"/>
        <charset val="134"/>
      </rPr>
      <t>+50*0.</t>
    </r>
    <r>
      <rPr>
        <sz val="11"/>
        <color indexed="10"/>
        <rFont val="宋体"/>
        <family val="3"/>
        <charset val="134"/>
      </rPr>
      <t>8</t>
    </r>
    <r>
      <rPr>
        <sz val="11"/>
        <color indexed="10"/>
        <rFont val="宋体"/>
        <family val="3"/>
        <charset val="134"/>
      </rPr>
      <t xml:space="preserve">=40；
</t>
    </r>
    <r>
      <rPr>
        <sz val="11"/>
        <color indexed="10"/>
        <rFont val="宋体"/>
        <family val="3"/>
        <charset val="134"/>
      </rPr>
      <t>2.</t>
    </r>
    <r>
      <rPr>
        <sz val="11"/>
        <rFont val="宋体"/>
        <family val="3"/>
        <charset val="134"/>
      </rPr>
      <t>Evolutions of microstructure and mechanical property of high nitrogen steel repaired by the underwater directed energy deposition technique(accepted)-2022.</t>
    </r>
    <r>
      <rPr>
        <sz val="11"/>
        <rFont val="宋体"/>
        <family val="3"/>
        <charset val="134"/>
      </rPr>
      <t>10</t>
    </r>
    <r>
      <rPr>
        <sz val="11"/>
        <rFont val="宋体"/>
        <family val="3"/>
        <charset val="134"/>
      </rPr>
      <t>-二作一区（学生一作）</t>
    </r>
    <r>
      <rPr>
        <sz val="11"/>
        <color indexed="10"/>
        <rFont val="宋体"/>
        <family val="3"/>
        <charset val="134"/>
      </rPr>
      <t xml:space="preserve">+50*0.4=20；
</t>
    </r>
    <r>
      <rPr>
        <sz val="11"/>
        <color indexed="10"/>
        <rFont val="宋体"/>
        <family val="3"/>
        <charset val="134"/>
      </rPr>
      <t>3.</t>
    </r>
    <r>
      <rPr>
        <sz val="11"/>
        <rFont val="宋体"/>
        <family val="3"/>
        <charset val="134"/>
      </rPr>
      <t xml:space="preserve">Effects of alloying elements X (Cr, Fe and Mo) on the interfacial properties
of </t>
    </r>
    <r>
      <rPr>
        <sz val="11"/>
        <rFont val="Calibri"/>
        <family val="2"/>
      </rPr>
      <t>γ</t>
    </r>
    <r>
      <rPr>
        <sz val="11"/>
        <rFont val="宋体"/>
        <family val="3"/>
        <charset val="134"/>
      </rPr>
      <t>-Ni(110)/TiC(110) in TiC-particles reinforced NMCs:
First-principles  study（accepted）-2022.</t>
    </r>
    <r>
      <rPr>
        <sz val="11"/>
        <rFont val="宋体"/>
        <family val="3"/>
        <charset val="134"/>
      </rPr>
      <t>11.8</t>
    </r>
    <r>
      <rPr>
        <sz val="11"/>
        <rFont val="宋体"/>
        <family val="3"/>
        <charset val="134"/>
      </rPr>
      <t>-三作二区（学生一作）</t>
    </r>
    <r>
      <rPr>
        <sz val="11"/>
        <color indexed="10"/>
        <rFont val="宋体"/>
        <family val="3"/>
        <charset val="134"/>
      </rPr>
      <t>+40*0.2=8；</t>
    </r>
    <r>
      <rPr>
        <sz val="11"/>
        <rFont val="宋体"/>
        <family val="3"/>
        <charset val="134"/>
      </rPr>
      <t xml:space="preserve">
</t>
    </r>
    <r>
      <rPr>
        <sz val="11"/>
        <rFont val="宋体"/>
        <family val="3"/>
        <charset val="134"/>
      </rPr>
      <t>4.</t>
    </r>
    <r>
      <rPr>
        <sz val="11"/>
        <rFont val="宋体"/>
        <family val="3"/>
        <charset val="134"/>
      </rPr>
      <t>How the underwater environment affects the melt pool solidification during
underwater laser direct metal deposition of HNS steel?（accepted）-2023.06.20-三作二区（学生一作）</t>
    </r>
    <r>
      <rPr>
        <sz val="11"/>
        <color indexed="10"/>
        <rFont val="宋体"/>
        <family val="3"/>
        <charset val="134"/>
      </rPr>
      <t xml:space="preserve">+40*0.2 = 8；
</t>
    </r>
    <r>
      <rPr>
        <sz val="11"/>
        <color indexed="10"/>
        <rFont val="宋体"/>
        <family val="3"/>
        <charset val="134"/>
      </rPr>
      <t>5.</t>
    </r>
    <r>
      <rPr>
        <sz val="11"/>
        <color indexed="8"/>
        <rFont val="宋体"/>
        <family val="3"/>
        <charset val="134"/>
      </rPr>
      <t>Influence mechanisms of underwater hyperbaric environment on nitrogen
behavior, phase evolution, and mechanical properties of high nitrogen steel repaired by underwater laser direct metal deposition（accepted）-2023.03.27-二作一区（学生一作）</t>
    </r>
    <r>
      <rPr>
        <sz val="11"/>
        <color indexed="10"/>
        <rFont val="宋体"/>
        <family val="3"/>
        <charset val="134"/>
      </rPr>
      <t>+50*0.4 = 20</t>
    </r>
    <phoneticPr fontId="8" type="noConversion"/>
  </si>
  <si>
    <r>
      <rPr>
        <sz val="16"/>
        <color indexed="21"/>
        <rFont val="宋体"/>
        <family val="3"/>
        <charset val="134"/>
      </rPr>
      <t>已经核实64</t>
    </r>
    <r>
      <rPr>
        <sz val="11"/>
        <color indexed="8"/>
        <rFont val="宋体"/>
        <family val="3"/>
        <charset val="134"/>
      </rPr>
      <t xml:space="preserve">
1.Morphology of impact fragmentation distribution of single spherical and ellipsoidal particles in drop weight experiments-Particuology-published - 2023.6</t>
    </r>
    <r>
      <rPr>
        <sz val="11"/>
        <color indexed="8"/>
        <rFont val="宋体"/>
        <family val="3"/>
        <charset val="134"/>
      </rPr>
      <t>- 学生一作 二区</t>
    </r>
    <r>
      <rPr>
        <sz val="11"/>
        <color indexed="10"/>
        <rFont val="宋体"/>
        <family val="3"/>
        <charset val="134"/>
      </rPr>
      <t>+40*0.8=32</t>
    </r>
    <r>
      <rPr>
        <sz val="11"/>
        <color indexed="8"/>
        <rFont val="宋体"/>
        <family val="3"/>
        <charset val="134"/>
      </rPr>
      <t xml:space="preserve">
</t>
    </r>
    <r>
      <rPr>
        <sz val="11"/>
        <color indexed="8"/>
        <rFont val="宋体"/>
        <family val="3"/>
        <charset val="134"/>
      </rPr>
      <t>2.Axial segregation characteristics and size-induced flow behavior of particles in a novel rotary drum with curved sidewalls-Particuology-published - 27 July 2023 - 学生一作 二区+</t>
    </r>
    <r>
      <rPr>
        <sz val="11"/>
        <color indexed="10"/>
        <rFont val="宋体"/>
        <family val="3"/>
        <charset val="134"/>
      </rPr>
      <t>40*0.8=32（查询不到）</t>
    </r>
    <phoneticPr fontId="8" type="noConversion"/>
  </si>
  <si>
    <r>
      <rPr>
        <sz val="16"/>
        <color indexed="21"/>
        <rFont val="宋体"/>
        <family val="3"/>
        <charset val="134"/>
      </rPr>
      <t>已经核实8</t>
    </r>
    <r>
      <rPr>
        <sz val="11"/>
        <color indexed="8"/>
        <rFont val="宋体"/>
        <family val="3"/>
        <charset val="134"/>
      </rPr>
      <t xml:space="preserve">
1.一种基于堆栈图像测量表层偏析程度的视频分析方法-ZL 2020 1 0312435.5-2022年11月18日-二作(老师一作)+</t>
    </r>
    <r>
      <rPr>
        <sz val="11"/>
        <color indexed="10"/>
        <rFont val="宋体"/>
        <family val="3"/>
        <charset val="134"/>
      </rPr>
      <t>5*0.8=4</t>
    </r>
    <r>
      <rPr>
        <sz val="11"/>
        <color indexed="8"/>
        <rFont val="宋体"/>
        <family val="3"/>
        <charset val="134"/>
      </rPr>
      <t xml:space="preserve">
2.一种基于lacey法的球磨机颗粒偏析程度量化方法-ZL 2020 1 0311637.8-2023年06月30日-二作(老师一作)</t>
    </r>
    <r>
      <rPr>
        <sz val="11"/>
        <color indexed="10"/>
        <rFont val="宋体"/>
        <family val="3"/>
        <charset val="134"/>
      </rPr>
      <t>+5*0.8=4</t>
    </r>
    <phoneticPr fontId="8" type="noConversion"/>
  </si>
  <si>
    <r>
      <rPr>
        <sz val="16"/>
        <color indexed="21"/>
        <rFont val="宋体"/>
        <family val="3"/>
        <charset val="134"/>
      </rPr>
      <t>已经核实1.6</t>
    </r>
    <r>
      <rPr>
        <sz val="11"/>
        <color indexed="8"/>
        <rFont val="宋体"/>
        <family val="3"/>
        <charset val="134"/>
      </rPr>
      <t xml:space="preserve">
1.基于数据驱动模型的回转滚筒内部颗粒流预测和分类方法-CN202211484016.5-2023年03月10号-二作(老师一作)</t>
    </r>
    <r>
      <rPr>
        <sz val="11"/>
        <color indexed="10"/>
        <rFont val="宋体"/>
        <family val="3"/>
        <charset val="134"/>
      </rPr>
      <t>+2*0.8=1.6</t>
    </r>
    <phoneticPr fontId="8" type="noConversion"/>
  </si>
  <si>
    <r>
      <rPr>
        <sz val="16"/>
        <color indexed="21"/>
        <rFont val="宋体"/>
        <family val="3"/>
        <charset val="134"/>
      </rPr>
      <t>已经核实16</t>
    </r>
    <r>
      <rPr>
        <sz val="11"/>
        <color indexed="8"/>
        <rFont val="宋体"/>
        <family val="3"/>
        <charset val="134"/>
      </rPr>
      <t xml:space="preserve">
1.Robust damage detection and localization under complex environmental conditions using singular value decomposition-based feature extraction and one-dimensional convolutional neural network-Chinese Journal of Mechanical Engineering-published-2023.5.9-一作，中科院3区</t>
    </r>
    <r>
      <rPr>
        <sz val="11"/>
        <color indexed="10"/>
        <rFont val="宋体"/>
        <family val="3"/>
        <charset val="134"/>
      </rPr>
      <t>+</t>
    </r>
    <r>
      <rPr>
        <sz val="11"/>
        <color indexed="10"/>
        <rFont val="宋体"/>
        <family val="3"/>
        <charset val="134"/>
      </rPr>
      <t>20*0.8=16</t>
    </r>
    <r>
      <rPr>
        <sz val="11"/>
        <color indexed="10"/>
        <rFont val="宋体"/>
        <family val="3"/>
        <charset val="134"/>
      </rPr>
      <t xml:space="preserve">
</t>
    </r>
    <phoneticPr fontId="8" type="noConversion"/>
  </si>
  <si>
    <r>
      <rPr>
        <sz val="16"/>
        <color indexed="21"/>
        <rFont val="宋体"/>
        <family val="3"/>
        <charset val="134"/>
      </rPr>
      <t>已经核实24</t>
    </r>
    <r>
      <rPr>
        <sz val="11"/>
        <color theme="1"/>
        <rFont val="宋体"/>
        <charset val="134"/>
        <scheme val="minor"/>
      </rPr>
      <t xml:space="preserve">
1.Characterization of anisotropic wet etching of Gallium Nitride for surface-Sensors and Actuators: A. Physical-论文状态（published）-2023.1.16-一作三区（学生一作）</t>
    </r>
    <r>
      <rPr>
        <sz val="11"/>
        <color indexed="10"/>
        <rFont val="宋体"/>
        <family val="3"/>
        <charset val="134"/>
      </rPr>
      <t>+20*0.8=16</t>
    </r>
    <r>
      <rPr>
        <sz val="11"/>
        <color theme="1"/>
        <rFont val="宋体"/>
        <charset val="134"/>
        <scheme val="minor"/>
      </rPr>
      <t>（按以上条件根据文件计算）
2.Pattern generation method and prediction model of nanohelices fabricated by focused ion beam induced deposition-Precision Engineering-论文状态（published）-2022.6.9-三作二区（学生一作）+</t>
    </r>
    <r>
      <rPr>
        <sz val="11"/>
        <color indexed="10"/>
        <rFont val="宋体"/>
        <family val="3"/>
        <charset val="134"/>
      </rPr>
      <t>40*0.2=8</t>
    </r>
    <r>
      <rPr>
        <sz val="11"/>
        <color theme="1"/>
        <rFont val="宋体"/>
        <charset val="134"/>
        <scheme val="minor"/>
      </rPr>
      <t>（按以上条件根据文件计算）</t>
    </r>
    <phoneticPr fontId="8" type="noConversion"/>
  </si>
  <si>
    <t>无</t>
  </si>
  <si>
    <r>
      <rPr>
        <sz val="16"/>
        <color indexed="21"/>
        <rFont val="宋体"/>
        <family val="3"/>
        <charset val="134"/>
      </rPr>
      <t>缺材料无法核实</t>
    </r>
    <r>
      <rPr>
        <sz val="11"/>
        <color indexed="8"/>
        <rFont val="宋体"/>
        <family val="3"/>
        <charset val="134"/>
      </rPr>
      <t xml:space="preserve">
2022江苏省研究生科研与实践创新计划项目</t>
    </r>
    <r>
      <rPr>
        <sz val="11"/>
        <color indexed="10"/>
        <rFont val="宋体"/>
        <family val="3"/>
        <charset val="134"/>
      </rPr>
      <t>+5</t>
    </r>
    <phoneticPr fontId="8" type="noConversion"/>
  </si>
  <si>
    <r>
      <rPr>
        <sz val="16"/>
        <color indexed="21"/>
        <rFont val="宋体"/>
        <family val="3"/>
        <charset val="134"/>
      </rPr>
      <t>已经核实1</t>
    </r>
    <r>
      <rPr>
        <sz val="16"/>
        <color indexed="21"/>
        <rFont val="宋体"/>
        <family val="3"/>
        <charset val="134"/>
      </rPr>
      <t>6</t>
    </r>
    <r>
      <rPr>
        <sz val="16"/>
        <color indexed="21"/>
        <rFont val="宋体"/>
        <family val="3"/>
        <charset val="134"/>
      </rPr>
      <t>0</t>
    </r>
    <r>
      <rPr>
        <sz val="11"/>
        <color indexed="8"/>
        <rFont val="宋体"/>
        <family val="3"/>
        <charset val="134"/>
      </rPr>
      <t xml:space="preserve">
1.Song D, Ma T, Shen J, Xu F. Multiobjective-Based Acoustic Sensor Configuration for Structural Health Monitoring of Compressor Blade[J]IEEE SENSOR.2023,23(13):14737-14745.2023年7月在线发表,</t>
    </r>
    <r>
      <rPr>
        <sz val="11"/>
        <color indexed="10"/>
        <rFont val="宋体"/>
        <family val="3"/>
        <charset val="134"/>
      </rPr>
      <t xml:space="preserve">二区一作+40*0.8=32
</t>
    </r>
    <r>
      <rPr>
        <sz val="11"/>
        <color indexed="8"/>
        <rFont val="宋体"/>
        <family val="3"/>
        <charset val="134"/>
      </rPr>
      <t>2.Song D, Shen J, Ma T, Xu F. Acoustic Sensor Placement Optimization for Compressor Based on Adversarial Transfer Learning and Vibro-Acoustic Simulation[J]IEEE SENSOR.2023,23(12):13539-13547.</t>
    </r>
    <r>
      <rPr>
        <sz val="11"/>
        <color indexed="8"/>
        <rFont val="宋体"/>
        <family val="3"/>
        <charset val="134"/>
      </rPr>
      <t xml:space="preserve">Jun 15 2023 </t>
    </r>
    <r>
      <rPr>
        <sz val="11"/>
        <color indexed="8"/>
        <rFont val="宋体"/>
        <family val="3"/>
        <charset val="134"/>
      </rPr>
      <t>在线发表,</t>
    </r>
    <r>
      <rPr>
        <sz val="11"/>
        <color indexed="10"/>
        <rFont val="宋体"/>
        <family val="3"/>
        <charset val="134"/>
      </rPr>
      <t xml:space="preserve">二区一作+40*0.8=32
</t>
    </r>
    <r>
      <rPr>
        <sz val="11"/>
        <rFont val="宋体"/>
        <family val="3"/>
        <charset val="134"/>
      </rPr>
      <t>3.Song D, Shen J, Ma T, Xu F. Multi-objective acoustic sensor placement optimization for crack detection of compressor blade based on reinforcement learning[J]MECHANICAL SYSTEMS AND SIGNAL PROCESSING.2023,197:110350.</t>
    </r>
    <r>
      <rPr>
        <sz val="11"/>
        <rFont val="宋体"/>
        <family val="3"/>
        <charset val="134"/>
      </rPr>
      <t xml:space="preserve">Aug 15 2023 </t>
    </r>
    <r>
      <rPr>
        <sz val="11"/>
        <rFont val="宋体"/>
        <family val="3"/>
        <charset val="134"/>
      </rPr>
      <t>在线发表,</t>
    </r>
    <r>
      <rPr>
        <sz val="11"/>
        <color indexed="10"/>
        <rFont val="宋体"/>
        <family val="3"/>
        <charset val="134"/>
      </rPr>
      <t xml:space="preserve">一区一作+50*0.8=40
</t>
    </r>
    <r>
      <rPr>
        <sz val="11"/>
        <rFont val="宋体"/>
        <family val="3"/>
        <charset val="134"/>
      </rPr>
      <t>4.Song D, Shen J, Ma T, Xu F. Two-level fusion of multi-sensor information for compressor blade crack detection based on self-attention mechanism[J]STRUCTURAL HEALTH MONITORING-AN INTERNATIONAL JOURNAL.2022年8月18日在线发表,</t>
    </r>
    <r>
      <rPr>
        <sz val="11"/>
        <color indexed="10"/>
        <rFont val="宋体"/>
        <family val="3"/>
        <charset val="134"/>
      </rPr>
      <t xml:space="preserve">二区一作+40*0.8=32
</t>
    </r>
    <r>
      <rPr>
        <strike/>
        <sz val="11"/>
        <rFont val="宋体"/>
        <family val="3"/>
        <charset val="134"/>
      </rPr>
      <t xml:space="preserve">5.Ma T, Shen J, Song D, Xu F. Unsaturated piecewise bistable stochastic resonance with three kinds of asymmetries driven by multiplicative and additive noise[J]CHAOS SOLITONS &amp; FRACTALS.2022.162:112457,2022年7月在线发表, </t>
    </r>
    <r>
      <rPr>
        <strike/>
        <sz val="11"/>
        <color indexed="10"/>
        <rFont val="宋体"/>
        <family val="3"/>
        <charset val="134"/>
      </rPr>
      <t>一区三作+50*0.2=10</t>
    </r>
    <r>
      <rPr>
        <sz val="11"/>
        <color indexed="10"/>
        <rFont val="宋体"/>
        <family val="3"/>
        <charset val="134"/>
      </rPr>
      <t xml:space="preserve">
</t>
    </r>
    <r>
      <rPr>
        <sz val="11"/>
        <rFont val="宋体"/>
        <family val="3"/>
        <charset val="134"/>
      </rPr>
      <t>6. Shen J, Song D, Ma T, Xu F. Blade crack detection based on domain adaptation and autoencoder of multidimensional vibro-acoustic feature fusion[J]STRUCTURAL HEALTH MONITORING-AN INTERNATIONAL JOURNAL.2023年</t>
    </r>
    <r>
      <rPr>
        <sz val="11"/>
        <rFont val="宋体"/>
        <family val="3"/>
        <charset val="134"/>
      </rPr>
      <t>2</t>
    </r>
    <r>
      <rPr>
        <sz val="11"/>
        <rFont val="宋体"/>
        <family val="3"/>
        <charset val="134"/>
      </rPr>
      <t>月在线发表,</t>
    </r>
    <r>
      <rPr>
        <sz val="11"/>
        <color indexed="10"/>
        <rFont val="宋体"/>
        <family val="3"/>
        <charset val="134"/>
      </rPr>
      <t xml:space="preserve">二区二作+40*0.4=16
</t>
    </r>
    <r>
      <rPr>
        <sz val="11"/>
        <rFont val="宋体"/>
        <family val="3"/>
        <charset val="134"/>
      </rPr>
      <t>7. Shen J, Ma T, Song D, Xu F. Incremental learning BiLSTM based on dynamic proportional adjustment mechanism and experience replay for quantitative detection of blade crack propagation[J]STRUCTURAL HEALTH MONITORING-AN INTERNATIONAL JOURNAL.2023年</t>
    </r>
    <r>
      <rPr>
        <sz val="11"/>
        <rFont val="宋体"/>
        <family val="3"/>
        <charset val="134"/>
      </rPr>
      <t>5</t>
    </r>
    <r>
      <rPr>
        <sz val="11"/>
        <rFont val="宋体"/>
        <family val="3"/>
        <charset val="134"/>
      </rPr>
      <t>月在线发表,</t>
    </r>
    <r>
      <rPr>
        <sz val="11"/>
        <color indexed="10"/>
        <rFont val="宋体"/>
        <family val="3"/>
        <charset val="134"/>
      </rPr>
      <t>二区三作+40*0.2=8</t>
    </r>
    <phoneticPr fontId="8" type="noConversion"/>
  </si>
  <si>
    <r>
      <rPr>
        <sz val="16"/>
        <color indexed="21"/>
        <rFont val="宋体"/>
        <family val="3"/>
        <charset val="134"/>
      </rPr>
      <t>已经核实4.8</t>
    </r>
    <r>
      <rPr>
        <sz val="11"/>
        <color indexed="8"/>
        <rFont val="宋体"/>
        <family val="3"/>
        <charset val="134"/>
      </rPr>
      <t xml:space="preserve">
1.Shen J, Song D,Ma Ta,Xu F.Quantitative Detection of Blade Crack Damage Based on Vibro-Acoustic Information and Multi- Dimensional Feature Fusion CNN[C]2022 Global Reliability and Prognostics and Health Management (PHM-Yantai). 2022年10月在线发表,</t>
    </r>
    <r>
      <rPr>
        <sz val="11"/>
        <color indexed="10"/>
        <rFont val="宋体"/>
        <family val="3"/>
        <charset val="134"/>
      </rPr>
      <t xml:space="preserve">EI会议二作 4*0.4=1.6    </t>
    </r>
    <r>
      <rPr>
        <sz val="11"/>
        <color indexed="8"/>
        <rFont val="宋体"/>
        <family val="3"/>
        <charset val="134"/>
      </rPr>
      <t xml:space="preserve">                                                                                          2.Song D, Ma T, Shen J, Xu F.Optimal Sensor Placement of Acoustic Sensor for Compressor Blade Crack Detection based on Multi-objective Optimization[C]2022 Global Reliability and Prognostics and Health Management (PHM-Yantai). 2022年10月在线发表,</t>
    </r>
    <r>
      <rPr>
        <sz val="11"/>
        <color indexed="10"/>
        <rFont val="宋体"/>
        <family val="3"/>
        <charset val="134"/>
      </rPr>
      <t>EI会议一作 4*0.8=3.2</t>
    </r>
    <phoneticPr fontId="8" type="noConversion"/>
  </si>
  <si>
    <r>
      <rPr>
        <sz val="16"/>
        <color indexed="21"/>
        <rFont val="宋体"/>
        <family val="3"/>
        <charset val="134"/>
      </rPr>
      <t>已经核实5</t>
    </r>
    <r>
      <rPr>
        <sz val="11"/>
        <color indexed="8"/>
        <rFont val="宋体"/>
        <family val="3"/>
        <charset val="134"/>
      </rPr>
      <t xml:space="preserve">
1.一种声振融合的叶片裂纹故障检测方法及应用.专利号: CN114509158B
 ,时间2023年5月30日，</t>
    </r>
    <r>
      <rPr>
        <sz val="11"/>
        <color indexed="10"/>
        <rFont val="宋体"/>
        <family val="3"/>
        <charset val="134"/>
      </rPr>
      <t>学生一作+5</t>
    </r>
    <phoneticPr fontId="8" type="noConversion"/>
  </si>
  <si>
    <r>
      <rPr>
        <sz val="16"/>
        <color indexed="21"/>
        <rFont val="宋体"/>
        <family val="3"/>
        <charset val="134"/>
      </rPr>
      <t>已经核实4</t>
    </r>
    <r>
      <rPr>
        <sz val="11"/>
        <color indexed="8"/>
        <rFont val="宋体"/>
        <family val="3"/>
        <charset val="134"/>
      </rPr>
      <t xml:space="preserve">
1.一种压缩机叶片裂纹损伤加速装置及方法.公开号: 202210554355.X,</t>
    </r>
    <r>
      <rPr>
        <sz val="11"/>
        <rFont val="宋体"/>
        <family val="3"/>
        <charset val="134"/>
      </rPr>
      <t xml:space="preserve"> 时间2022年10月</t>
    </r>
    <r>
      <rPr>
        <sz val="11"/>
        <rFont val="宋体"/>
        <family val="3"/>
        <charset val="134"/>
      </rPr>
      <t>25</t>
    </r>
    <r>
      <rPr>
        <sz val="11"/>
        <rFont val="宋体"/>
        <family val="3"/>
        <charset val="134"/>
      </rPr>
      <t>日，</t>
    </r>
    <r>
      <rPr>
        <sz val="11"/>
        <color indexed="10"/>
        <rFont val="宋体"/>
        <family val="3"/>
        <charset val="134"/>
      </rPr>
      <t xml:space="preserve">学生一作+2
</t>
    </r>
    <r>
      <rPr>
        <sz val="11"/>
        <rFont val="宋体"/>
        <family val="3"/>
        <charset val="134"/>
      </rPr>
      <t>2.一种风机叶片裂纹的检测装置及方法.公开号: 202210560401.7,时间2022年10月</t>
    </r>
    <r>
      <rPr>
        <sz val="11"/>
        <rFont val="宋体"/>
        <family val="3"/>
        <charset val="134"/>
      </rPr>
      <t>28</t>
    </r>
    <r>
      <rPr>
        <sz val="11"/>
        <rFont val="宋体"/>
        <family val="3"/>
        <charset val="134"/>
      </rPr>
      <t>日，</t>
    </r>
    <r>
      <rPr>
        <sz val="11"/>
        <color indexed="10"/>
        <rFont val="宋体"/>
        <family val="3"/>
        <charset val="134"/>
      </rPr>
      <t>学生一作+2</t>
    </r>
    <phoneticPr fontId="8" type="noConversion"/>
  </si>
  <si>
    <r>
      <t xml:space="preserve">
</t>
    </r>
    <r>
      <rPr>
        <sz val="16"/>
        <color indexed="21"/>
        <rFont val="宋体"/>
        <family val="3"/>
        <charset val="134"/>
      </rPr>
      <t>已经核实64</t>
    </r>
    <r>
      <rPr>
        <sz val="11"/>
        <color indexed="10"/>
        <rFont val="宋体"/>
        <family val="3"/>
        <charset val="134"/>
      </rPr>
      <t xml:space="preserve">
</t>
    </r>
    <r>
      <rPr>
        <sz val="11"/>
        <color indexed="8"/>
        <rFont val="宋体"/>
        <family val="3"/>
        <charset val="134"/>
      </rPr>
      <t>1.A reinforced exploration mechanism whale optimization algorithm for continuous optimization problems-Mathematics and Computers in Simulation-published-2022.6.17-一作3区（唯一学生）+20*0.8=16分
2.A novel enhanced global exploration whale optimization algorithm based on Levy flights and judgment mechanism for global continuous optimization problems-Engineering With Computers-published-2022.3-一作2区（唯一学生）+40*0.8=32分</t>
    </r>
    <r>
      <rPr>
        <sz val="11"/>
        <color theme="1"/>
        <rFont val="宋体"/>
        <charset val="134"/>
        <scheme val="minor"/>
      </rPr>
      <t xml:space="preserve">
3.Arctangent entropy: a new fast threshold segmentation entropy for light colored character image on semiconductor chip surface-Pattern Analysis and Applications-published-2022-07-10-一作4区（唯一作者）+20</t>
    </r>
    <r>
      <rPr>
        <sz val="11"/>
        <color indexed="8"/>
        <rFont val="宋体"/>
        <family val="3"/>
        <charset val="134"/>
      </rPr>
      <t>*0.8=16</t>
    </r>
    <r>
      <rPr>
        <sz val="11"/>
        <color theme="1"/>
        <rFont val="宋体"/>
        <charset val="134"/>
        <scheme val="minor"/>
      </rPr>
      <t>分</t>
    </r>
    <phoneticPr fontId="8" type="noConversion"/>
  </si>
  <si>
    <r>
      <rPr>
        <sz val="16"/>
        <color indexed="21"/>
        <rFont val="宋体"/>
        <family val="3"/>
        <charset val="134"/>
      </rPr>
      <t>已经核实0</t>
    </r>
    <r>
      <rPr>
        <sz val="11"/>
        <color indexed="10"/>
        <rFont val="宋体"/>
        <family val="3"/>
        <charset val="134"/>
      </rPr>
      <t xml:space="preserve">
</t>
    </r>
    <r>
      <rPr>
        <strike/>
        <sz val="11"/>
        <color indexed="8"/>
        <rFont val="宋体"/>
        <family val="3"/>
        <charset val="134"/>
      </rPr>
      <t>1.An Improved Firefly Algorithm Based on An Attraction Switch-published-2021.12-一作（唯一学生）+6分</t>
    </r>
    <r>
      <rPr>
        <sz val="11"/>
        <color theme="1"/>
        <rFont val="宋体"/>
        <charset val="134"/>
        <scheme val="minor"/>
      </rPr>
      <t xml:space="preserve">
</t>
    </r>
    <r>
      <rPr>
        <strike/>
        <sz val="11"/>
        <color indexed="8"/>
        <rFont val="宋体"/>
        <family val="3"/>
        <charset val="134"/>
      </rPr>
      <t>2.A New Firefly Algorithm with Enhanced Attractiveness-published-2021.11.11-一作（唯一学生）+4分</t>
    </r>
    <r>
      <rPr>
        <sz val="11"/>
        <color theme="1"/>
        <rFont val="宋体"/>
        <charset val="134"/>
        <scheme val="minor"/>
      </rPr>
      <t xml:space="preserve">
</t>
    </r>
    <phoneticPr fontId="8" type="noConversion"/>
  </si>
  <si>
    <r>
      <rPr>
        <sz val="16"/>
        <color indexed="21"/>
        <rFont val="宋体"/>
        <family val="3"/>
        <charset val="134"/>
      </rPr>
      <t>已经核实40</t>
    </r>
    <r>
      <rPr>
        <sz val="11"/>
        <color indexed="8"/>
        <rFont val="宋体"/>
        <family val="3"/>
        <charset val="134"/>
      </rPr>
      <t xml:space="preserve">
1. Multi-stimulus synergistic control soft actuators based on laterally heterogeneous MXene structure-Carbon-published-2022.11-一作二区（唯一学生）+40</t>
    </r>
    <phoneticPr fontId="8" type="noConversion"/>
  </si>
  <si>
    <r>
      <rPr>
        <sz val="16"/>
        <color indexed="21"/>
        <rFont val="宋体"/>
        <family val="3"/>
        <charset val="134"/>
      </rPr>
      <t>已经核实32</t>
    </r>
    <r>
      <rPr>
        <sz val="11"/>
        <color indexed="8"/>
        <rFont val="宋体"/>
        <family val="3"/>
        <charset val="134"/>
      </rPr>
      <t xml:space="preserve">
1.A combined rate theory-population balance model of the evolution of
irradiation-induced helium bubbles in metals during annealing-Journal of Nuclear Materials -accepted-2022.11.4-二区一作</t>
    </r>
    <r>
      <rPr>
        <sz val="11"/>
        <color indexed="10"/>
        <rFont val="宋体"/>
        <family val="3"/>
        <charset val="134"/>
      </rPr>
      <t>+40*0.8=32</t>
    </r>
    <phoneticPr fontId="8" type="noConversion"/>
  </si>
  <si>
    <t>）</t>
    <phoneticPr fontId="8" type="noConversion"/>
  </si>
  <si>
    <t>春</t>
    <phoneticPr fontId="8" type="noConversion"/>
  </si>
  <si>
    <r>
      <rPr>
        <sz val="16"/>
        <color indexed="21"/>
        <rFont val="宋体"/>
        <family val="3"/>
        <charset val="134"/>
      </rPr>
      <t>已经核实40</t>
    </r>
    <r>
      <rPr>
        <sz val="11"/>
        <color theme="1"/>
        <rFont val="宋体"/>
        <charset val="134"/>
        <scheme val="minor"/>
      </rPr>
      <t xml:space="preserve">
1.Characterization and simulation of sputtering etched profile by focused gallium ion beam on GaN substrate - Materials &amp; Design - available online - 2022.</t>
    </r>
    <r>
      <rPr>
        <sz val="11"/>
        <color indexed="8"/>
        <rFont val="宋体"/>
        <family val="3"/>
        <charset val="134"/>
      </rPr>
      <t>4</t>
    </r>
    <r>
      <rPr>
        <sz val="11"/>
        <color theme="1"/>
        <rFont val="宋体"/>
        <charset val="134"/>
        <scheme val="minor"/>
      </rPr>
      <t xml:space="preserve"> - 1作1区（学生一作）+ </t>
    </r>
    <r>
      <rPr>
        <sz val="11"/>
        <color indexed="10"/>
        <rFont val="宋体"/>
        <family val="3"/>
        <charset val="134"/>
      </rPr>
      <t>50*0.8=40</t>
    </r>
    <phoneticPr fontId="8" type="noConversion"/>
  </si>
  <si>
    <t>秋</t>
    <phoneticPr fontId="8" type="noConversion"/>
  </si>
  <si>
    <r>
      <rPr>
        <sz val="16"/>
        <color indexed="21"/>
        <rFont val="宋体"/>
        <family val="3"/>
        <charset val="134"/>
      </rPr>
      <t>已经核实0</t>
    </r>
    <r>
      <rPr>
        <strike/>
        <sz val="11"/>
        <color indexed="8"/>
        <rFont val="宋体"/>
        <family val="3"/>
        <charset val="134"/>
      </rPr>
      <t xml:space="preserve">
1.Lane-Change Trajectory Planning and Control Based on Stability Region for Distributed Drive Electric Vehicle-IEEE Transactions on Vehicular Technology-accepted-2023.08.22-一作二区</t>
    </r>
    <r>
      <rPr>
        <strike/>
        <sz val="11"/>
        <color indexed="10"/>
        <rFont val="宋体"/>
        <family val="3"/>
        <charset val="134"/>
      </rPr>
      <t>+40*4/5=32（不在时间内）</t>
    </r>
    <phoneticPr fontId="8" type="noConversion"/>
  </si>
  <si>
    <r>
      <rPr>
        <sz val="16"/>
        <color indexed="21"/>
        <rFont val="宋体"/>
        <family val="3"/>
        <charset val="134"/>
      </rPr>
      <t>已经核实12.8</t>
    </r>
    <r>
      <rPr>
        <sz val="11"/>
        <color indexed="8"/>
        <rFont val="宋体"/>
        <family val="3"/>
        <charset val="134"/>
      </rPr>
      <t xml:space="preserve">
1.四轮驱动电动汽车质心侧偏角与轮胎侧向力非线性鲁棒融合估计-published-2022.11-学生一作（一级学会会刊）</t>
    </r>
    <r>
      <rPr>
        <sz val="11"/>
        <color indexed="10"/>
        <rFont val="宋体"/>
        <family val="3"/>
        <charset val="134"/>
      </rPr>
      <t>+16*4/5=12.8</t>
    </r>
    <phoneticPr fontId="8" type="noConversion"/>
  </si>
  <si>
    <r>
      <rPr>
        <sz val="16"/>
        <color indexed="21"/>
        <rFont val="宋体"/>
        <family val="3"/>
        <charset val="134"/>
      </rPr>
      <t>已经核实4.8</t>
    </r>
    <r>
      <rPr>
        <sz val="11"/>
        <rFont val="宋体"/>
        <family val="3"/>
        <charset val="134"/>
      </rPr>
      <t xml:space="preserve">
1.Lane-changing Trajectory Planning of Intelligent Electric Vehicle based on Stability Region</t>
    </r>
    <r>
      <rPr>
        <sz val="11"/>
        <color indexed="8"/>
        <rFont val="宋体"/>
        <family val="3"/>
        <charset val="134"/>
      </rPr>
      <t>-published-2022.10-学生一作</t>
    </r>
    <r>
      <rPr>
        <sz val="11"/>
        <color indexed="10"/>
        <rFont val="宋体"/>
        <family val="3"/>
        <charset val="134"/>
      </rPr>
      <t xml:space="preserve">+4*4/5=3.2
</t>
    </r>
    <r>
      <rPr>
        <sz val="11"/>
        <rFont val="宋体"/>
        <family val="3"/>
        <charset val="134"/>
      </rPr>
      <t>2.Analytical Stability Region Estimation and Validation of Distributed Driving Electric Vehicle via SOSP-published-2022.10-学生二作</t>
    </r>
    <r>
      <rPr>
        <sz val="11"/>
        <color indexed="10"/>
        <rFont val="宋体"/>
        <family val="3"/>
        <charset val="134"/>
      </rPr>
      <t xml:space="preserve">+4*2/5=1.6
</t>
    </r>
    <phoneticPr fontId="8" type="noConversion"/>
  </si>
  <si>
    <r>
      <rPr>
        <sz val="16"/>
        <color indexed="21"/>
        <rFont val="宋体"/>
        <family val="3"/>
        <charset val="134"/>
      </rPr>
      <t>已经核实10</t>
    </r>
    <r>
      <rPr>
        <sz val="11"/>
        <color indexed="8"/>
        <rFont val="宋体"/>
        <family val="3"/>
        <charset val="134"/>
      </rPr>
      <t xml:space="preserve">
1.2023.03 第十三届“挑战杯”中国大学生创业计划竞赛铜奖；排名中1/3；</t>
    </r>
    <r>
      <rPr>
        <sz val="11"/>
        <color indexed="10"/>
        <rFont val="宋体"/>
        <family val="3"/>
        <charset val="134"/>
      </rPr>
      <t>+4*1=4</t>
    </r>
    <r>
      <rPr>
        <sz val="11"/>
        <color indexed="8"/>
        <rFont val="宋体"/>
        <family val="3"/>
        <charset val="134"/>
      </rPr>
      <t xml:space="preserve">
2.2022.11 第八届中国国际“互联网+”大学生创新创业大赛银奖；排名中1/3；</t>
    </r>
    <r>
      <rPr>
        <sz val="11"/>
        <color indexed="10"/>
        <rFont val="宋体"/>
        <family val="3"/>
        <charset val="134"/>
      </rPr>
      <t>+6*1=6</t>
    </r>
    <phoneticPr fontId="8" type="noConversion"/>
  </si>
  <si>
    <r>
      <rPr>
        <sz val="16"/>
        <color indexed="21"/>
        <rFont val="宋体"/>
        <family val="3"/>
        <charset val="134"/>
      </rPr>
      <t>已经核实4</t>
    </r>
    <r>
      <rPr>
        <sz val="11"/>
        <color indexed="8"/>
        <rFont val="宋体"/>
        <family val="3"/>
        <charset val="134"/>
      </rPr>
      <t xml:space="preserve">
1.面向复杂工况的分布式驱动电动汽车状态参数估计方法-ZL202110935579.0-2022.08.12-二作（学生一作）</t>
    </r>
    <r>
      <rPr>
        <sz val="11"/>
        <color indexed="10"/>
        <rFont val="宋体"/>
        <family val="3"/>
        <charset val="134"/>
      </rPr>
      <t>+5*0.4=2</t>
    </r>
    <r>
      <rPr>
        <sz val="11"/>
        <color indexed="8"/>
        <rFont val="宋体"/>
        <family val="3"/>
        <charset val="134"/>
      </rPr>
      <t xml:space="preserve">
2.分布式驱动电动汽车质心侧偏角与轮胎侧向力估计方法-ZL20211 0997824.0-2023.04-二作（学生一作）</t>
    </r>
    <r>
      <rPr>
        <sz val="11"/>
        <color indexed="10"/>
        <rFont val="宋体"/>
        <family val="3"/>
        <charset val="134"/>
      </rPr>
      <t>+5*0.4=2</t>
    </r>
    <phoneticPr fontId="8" type="noConversion"/>
  </si>
  <si>
    <r>
      <rPr>
        <sz val="16"/>
        <color indexed="21"/>
        <rFont val="宋体"/>
        <family val="3"/>
        <charset val="134"/>
      </rPr>
      <t>已经核实1.6</t>
    </r>
    <r>
      <rPr>
        <sz val="11"/>
        <color indexed="8"/>
        <rFont val="宋体"/>
        <family val="3"/>
        <charset val="134"/>
      </rPr>
      <t xml:space="preserve">
1.分布式驱动电动汽车换道轨迹规划方法、设备及存储介质-CN202310233644.4-2023.06-二作（老师一作）</t>
    </r>
    <r>
      <rPr>
        <sz val="11"/>
        <color indexed="10"/>
        <rFont val="宋体"/>
        <family val="3"/>
        <charset val="134"/>
      </rPr>
      <t>+2*0.8=1.6</t>
    </r>
    <phoneticPr fontId="8" type="noConversion"/>
  </si>
  <si>
    <r>
      <rPr>
        <sz val="16"/>
        <color indexed="21"/>
        <rFont val="宋体"/>
        <family val="3"/>
        <charset val="134"/>
      </rPr>
      <t>已经核实32</t>
    </r>
    <r>
      <rPr>
        <sz val="11"/>
        <color indexed="8"/>
        <rFont val="宋体"/>
        <family val="3"/>
        <charset val="134"/>
      </rPr>
      <t xml:space="preserve">
1.Notch-based probabilistic fatigue analysis of automobile transmission gear 
considering size effect-Theoretical and Applied Fracture Mechanics-published-2023.06-一作二区（唯一学生）</t>
    </r>
    <r>
      <rPr>
        <sz val="11"/>
        <color indexed="10"/>
        <rFont val="宋体"/>
        <family val="3"/>
        <charset val="134"/>
      </rPr>
      <t xml:space="preserve">+40*0.8=32
</t>
    </r>
    <phoneticPr fontId="8" type="noConversion"/>
  </si>
  <si>
    <r>
      <rPr>
        <sz val="16"/>
        <color indexed="21"/>
        <rFont val="宋体"/>
        <family val="3"/>
        <charset val="134"/>
      </rPr>
      <t>已经核实3.2</t>
    </r>
    <r>
      <rPr>
        <sz val="11"/>
        <color indexed="8"/>
        <rFont val="宋体"/>
        <family val="3"/>
        <charset val="134"/>
      </rPr>
      <t xml:space="preserve">
1.Remaining useful life prediction via K-means clustering analysis
and deep convolutional neural network-published-2023.06-一作（学生一作，EI）</t>
    </r>
    <r>
      <rPr>
        <sz val="11"/>
        <color indexed="10"/>
        <rFont val="宋体"/>
        <family val="3"/>
        <charset val="134"/>
      </rPr>
      <t>+4*0.8=3.2</t>
    </r>
    <phoneticPr fontId="8" type="noConversion"/>
  </si>
  <si>
    <r>
      <rPr>
        <sz val="16"/>
        <color indexed="21"/>
        <rFont val="宋体"/>
        <family val="3"/>
        <charset val="134"/>
      </rPr>
      <t>已经核实152</t>
    </r>
    <r>
      <rPr>
        <sz val="11"/>
        <color indexed="8"/>
        <rFont val="宋体"/>
        <family val="3"/>
        <charset val="134"/>
      </rPr>
      <t xml:space="preserve">
1. Blade crack detection using variational mode decomposition and time-delayed feedback nonlinear tri-stable stochastic resonance-Structural Health Monitoring-published-</t>
    </r>
    <r>
      <rPr>
        <sz val="11"/>
        <color indexed="30"/>
        <rFont val="宋体"/>
        <family val="3"/>
        <charset val="134"/>
      </rPr>
      <t>2022.6-学生一作/中科院二区</t>
    </r>
    <r>
      <rPr>
        <sz val="11"/>
        <color indexed="8"/>
        <rFont val="宋体"/>
        <family val="3"/>
        <charset val="134"/>
      </rPr>
      <t xml:space="preserve"> </t>
    </r>
    <r>
      <rPr>
        <sz val="11"/>
        <color indexed="10"/>
        <rFont val="宋体"/>
        <family val="3"/>
        <charset val="134"/>
      </rPr>
      <t>+40*0.8=32</t>
    </r>
    <r>
      <rPr>
        <sz val="11"/>
        <color indexed="8"/>
        <rFont val="宋体"/>
        <family val="3"/>
        <charset val="134"/>
      </rPr>
      <t xml:space="preserve"> 
2. Unsaturated piecewise bistable stochastic resonance with three kinds of asymmetries and time-delayed feedback-Chaos Solitons &amp; Fractals-published-</t>
    </r>
    <r>
      <rPr>
        <sz val="11"/>
        <color indexed="30"/>
        <rFont val="宋体"/>
        <family val="3"/>
        <charset val="134"/>
      </rPr>
      <t>2022.8-学生一作/中科院一区</t>
    </r>
    <r>
      <rPr>
        <sz val="11"/>
        <color indexed="8"/>
        <rFont val="宋体"/>
        <family val="3"/>
        <charset val="134"/>
      </rPr>
      <t xml:space="preserve"> </t>
    </r>
    <r>
      <rPr>
        <sz val="11"/>
        <color indexed="10"/>
        <rFont val="宋体"/>
        <family val="3"/>
        <charset val="134"/>
      </rPr>
      <t>+50*0.8=40</t>
    </r>
    <r>
      <rPr>
        <sz val="11"/>
        <color indexed="8"/>
        <rFont val="宋体"/>
        <family val="3"/>
        <charset val="134"/>
      </rPr>
      <t xml:space="preserve">
3.Unsaturated piecewise bistable stochastic resonance with three kinds of asymmetries driven by multipliative and additive noise-Chaos Solitons &amp; Fractals-published-</t>
    </r>
    <r>
      <rPr>
        <sz val="11"/>
        <color indexed="30"/>
        <rFont val="宋体"/>
        <family val="3"/>
        <charset val="134"/>
      </rPr>
      <t>2022.7-学生一作/中科院一区</t>
    </r>
    <r>
      <rPr>
        <sz val="11"/>
        <color indexed="8"/>
        <rFont val="宋体"/>
        <family val="3"/>
        <charset val="134"/>
      </rPr>
      <t xml:space="preserve"> </t>
    </r>
    <r>
      <rPr>
        <sz val="11"/>
        <color indexed="10"/>
        <rFont val="宋体"/>
        <family val="3"/>
        <charset val="134"/>
      </rPr>
      <t xml:space="preserve">+50*0.8=40 </t>
    </r>
    <r>
      <rPr>
        <sz val="11"/>
        <color indexed="8"/>
        <rFont val="宋体"/>
        <family val="3"/>
        <charset val="134"/>
      </rPr>
      <t xml:space="preserve">                             
4. Crack damage monitoring for compressor blades based on acoustic emission with novel feature and hybridized feature selection-Structural Health Monitoring-published-</t>
    </r>
    <r>
      <rPr>
        <sz val="11"/>
        <color indexed="30"/>
        <rFont val="宋体"/>
        <family val="3"/>
        <charset val="134"/>
      </rPr>
      <t>2022.02.17-学生三作/中科院二区</t>
    </r>
    <r>
      <rPr>
        <sz val="11"/>
        <color indexed="8"/>
        <rFont val="宋体"/>
        <family val="3"/>
        <charset val="134"/>
      </rPr>
      <t xml:space="preserve"> </t>
    </r>
    <r>
      <rPr>
        <sz val="11"/>
        <color indexed="10"/>
        <rFont val="宋体"/>
        <family val="3"/>
        <charset val="134"/>
      </rPr>
      <t>+40*0.2=8</t>
    </r>
    <r>
      <rPr>
        <sz val="11"/>
        <color indexed="8"/>
        <rFont val="宋体"/>
        <family val="3"/>
        <charset val="134"/>
      </rPr>
      <t xml:space="preserve">
5. Data and decision level fusion-based crack detection for compressor blade using acoustic and vibration signal-IEEE Sensors Journal-published-</t>
    </r>
    <r>
      <rPr>
        <sz val="11"/>
        <color indexed="30"/>
        <rFont val="宋体"/>
        <family val="3"/>
        <charset val="134"/>
      </rPr>
      <t>2022.07.01-学生二作/中科院二区</t>
    </r>
    <r>
      <rPr>
        <sz val="11"/>
        <color indexed="8"/>
        <rFont val="宋体"/>
        <family val="3"/>
        <charset val="134"/>
      </rPr>
      <t xml:space="preserve"> </t>
    </r>
    <r>
      <rPr>
        <sz val="11"/>
        <color indexed="10"/>
        <rFont val="宋体"/>
        <family val="3"/>
        <charset val="134"/>
      </rPr>
      <t xml:space="preserve">+40*0.4=16.                                                 </t>
    </r>
    <r>
      <rPr>
        <sz val="11"/>
        <rFont val="宋体"/>
        <family val="3"/>
        <charset val="134"/>
      </rPr>
      <t>6. Two-level fusion of multi-sensor information for compressor blade crack detection based on self-attention mechanism-IEEE Sensors Journal-published</t>
    </r>
    <r>
      <rPr>
        <sz val="11"/>
        <color indexed="30"/>
        <rFont val="宋体"/>
        <family val="3"/>
        <charset val="134"/>
      </rPr>
      <t>-2022.08.18-学生三作/中科院二区</t>
    </r>
    <r>
      <rPr>
        <sz val="11"/>
        <color indexed="10"/>
        <rFont val="宋体"/>
        <family val="3"/>
        <charset val="134"/>
      </rPr>
      <t xml:space="preserve"> +40*0.2=8.                                                              </t>
    </r>
    <r>
      <rPr>
        <sz val="11"/>
        <rFont val="宋体"/>
        <family val="3"/>
        <charset val="134"/>
      </rPr>
      <t xml:space="preserve">                                            7. Blade crack detection based on domain adaptation and autoencoder of multidimensional vibro-acoustic feature fusion-Structural Health Monitoring-published-2023.02.15-</t>
    </r>
    <r>
      <rPr>
        <sz val="11"/>
        <color indexed="30"/>
        <rFont val="宋体"/>
        <family val="3"/>
        <charset val="134"/>
      </rPr>
      <t>学生三作/中科院二区</t>
    </r>
    <r>
      <rPr>
        <sz val="11"/>
        <rFont val="宋体"/>
        <family val="3"/>
        <charset val="134"/>
      </rPr>
      <t xml:space="preserve"> </t>
    </r>
    <r>
      <rPr>
        <sz val="11"/>
        <color indexed="10"/>
        <rFont val="宋体"/>
        <family val="3"/>
        <charset val="134"/>
      </rPr>
      <t>+40*0.2=8</t>
    </r>
    <r>
      <rPr>
        <sz val="11"/>
        <rFont val="宋体"/>
        <family val="3"/>
        <charset val="134"/>
      </rPr>
      <t xml:space="preserve">.                                                      </t>
    </r>
    <r>
      <rPr>
        <sz val="11"/>
        <color indexed="10"/>
        <rFont val="宋体"/>
        <family val="3"/>
        <charset val="134"/>
      </rPr>
      <t xml:space="preserve">                
</t>
    </r>
    <r>
      <rPr>
        <sz val="11"/>
        <color indexed="8"/>
        <rFont val="宋体"/>
        <family val="3"/>
        <charset val="134"/>
      </rPr>
      <t xml:space="preserve">
          </t>
    </r>
    <phoneticPr fontId="8" type="noConversion"/>
  </si>
  <si>
    <r>
      <rPr>
        <sz val="16"/>
        <color indexed="21"/>
        <rFont val="宋体"/>
        <family val="3"/>
        <charset val="134"/>
      </rPr>
      <t>已经核实5.6</t>
    </r>
    <r>
      <rPr>
        <sz val="11"/>
        <color indexed="8"/>
        <rFont val="宋体"/>
        <family val="3"/>
        <charset val="134"/>
      </rPr>
      <t xml:space="preserve">
1. Rolling bearing fault diagnosis based on multiscale texture statistical convolutional neural network-published-2022.10-学生一作 </t>
    </r>
    <r>
      <rPr>
        <sz val="11"/>
        <color indexed="10"/>
        <rFont val="宋体"/>
        <family val="3"/>
        <charset val="134"/>
      </rPr>
      <t>+4*0.8=3.2</t>
    </r>
    <r>
      <rPr>
        <sz val="11"/>
        <color indexed="8"/>
        <rFont val="宋体"/>
        <family val="3"/>
        <charset val="134"/>
      </rPr>
      <t xml:space="preserve">                       2. Quantitative detection of blade crack damage based on vibro-acoustic information and multi-dimensional feature feusion CNN-published-2022.10-学生三作 </t>
    </r>
    <r>
      <rPr>
        <sz val="11"/>
        <color indexed="10"/>
        <rFont val="宋体"/>
        <family val="3"/>
        <charset val="134"/>
      </rPr>
      <t xml:space="preserve">+4*0.2=0.8 </t>
    </r>
    <r>
      <rPr>
        <sz val="11"/>
        <color indexed="8"/>
        <rFont val="宋体"/>
        <family val="3"/>
        <charset val="134"/>
      </rPr>
      <t xml:space="preserve">                   3. Optimal sensor placement of acoustic sensor for compressor blade crack detection based on multi-objective optimization-published-2022.10-学生二作 </t>
    </r>
    <r>
      <rPr>
        <sz val="11"/>
        <color indexed="10"/>
        <rFont val="宋体"/>
        <family val="3"/>
        <charset val="134"/>
      </rPr>
      <t xml:space="preserve">+4*0.4=1.6 </t>
    </r>
    <r>
      <rPr>
        <sz val="11"/>
        <color indexed="8"/>
        <rFont val="宋体"/>
        <family val="3"/>
        <charset val="134"/>
      </rPr>
      <t xml:space="preserve"> </t>
    </r>
    <phoneticPr fontId="8" type="noConversion"/>
  </si>
  <si>
    <r>
      <rPr>
        <sz val="16"/>
        <color indexed="21"/>
        <rFont val="宋体"/>
        <family val="3"/>
        <charset val="134"/>
      </rPr>
      <t>已经核实42</t>
    </r>
    <r>
      <rPr>
        <sz val="11"/>
        <color indexed="8"/>
        <rFont val="宋体"/>
        <family val="3"/>
        <charset val="134"/>
      </rPr>
      <t xml:space="preserve">
1.Evaluation of poly (L-lactic acid) monofilaments with high mechanical performance in vitro degradation-Journal of materials science-published-2022.3.21-二作三区（老师一作学生二作）+</t>
    </r>
    <r>
      <rPr>
        <sz val="11"/>
        <color indexed="10"/>
        <rFont val="宋体"/>
        <family val="3"/>
        <charset val="134"/>
      </rPr>
      <t>20*0.5=10</t>
    </r>
    <r>
      <rPr>
        <sz val="11"/>
        <color indexed="8"/>
        <rFont val="宋体"/>
        <family val="3"/>
        <charset val="134"/>
      </rPr>
      <t xml:space="preserve">
2.Key Factors of Mechanical Strength and Toughness in Oriented Poly(L</t>
    </r>
    <r>
      <rPr>
        <sz val="11"/>
        <color indexed="8"/>
        <rFont val="MS Gothic"/>
        <family val="3"/>
        <charset val="128"/>
      </rPr>
      <t>‑</t>
    </r>
    <r>
      <rPr>
        <sz val="11"/>
        <color indexed="8"/>
        <rFont val="宋体"/>
        <family val="3"/>
        <charset val="134"/>
      </rPr>
      <t>lactic acid) Monofilaments for a Bioresorbable Self-Expanding Stent-Langmuir-published-2022.10.28-一作二区（封面文章）+</t>
    </r>
    <r>
      <rPr>
        <sz val="11"/>
        <color indexed="10"/>
        <rFont val="宋体"/>
        <family val="3"/>
        <charset val="134"/>
      </rPr>
      <t>40+0.8=32</t>
    </r>
    <phoneticPr fontId="8" type="noConversion"/>
  </si>
  <si>
    <t xml:space="preserve">
1、考虑噪声扰动和质量参数失配的车辆状态估计-accepted-2023.08-二作（学生一作）+4*0.4=1.6</t>
    <phoneticPr fontId="8" type="noConversion"/>
  </si>
  <si>
    <r>
      <rPr>
        <sz val="16"/>
        <color indexed="21"/>
        <rFont val="宋体"/>
        <family val="3"/>
        <charset val="134"/>
      </rPr>
      <t>时间不符合</t>
    </r>
    <r>
      <rPr>
        <strike/>
        <sz val="11"/>
        <color indexed="8"/>
        <rFont val="宋体"/>
        <family val="3"/>
        <charset val="134"/>
      </rPr>
      <t xml:space="preserve">
1、A Novel Comprehensive Scheme for Vehicle State Estimation Using Strong
Tracking H-infinity EKF-2023.08-学生一作+4
2、A Novel Approach for Tire-road Friction Coefficient Estimation Based on Limited Memory Random Weighted Unscented Kalman Filter-2023.08-三作（学生一作）+4*0.2=0.8</t>
    </r>
    <phoneticPr fontId="8" type="noConversion"/>
  </si>
  <si>
    <r>
      <rPr>
        <sz val="16"/>
        <color indexed="21"/>
        <rFont val="宋体"/>
        <family val="3"/>
        <charset val="134"/>
      </rPr>
      <t>已经核实12</t>
    </r>
    <r>
      <rPr>
        <sz val="11"/>
        <color indexed="8"/>
        <rFont val="宋体"/>
        <family val="3"/>
        <charset val="134"/>
      </rPr>
      <t xml:space="preserve">
1、第八届中国国际“互联网+”大学生创新创业大赛全国银奖</t>
    </r>
    <r>
      <rPr>
        <sz val="11"/>
        <color indexed="10"/>
        <rFont val="宋体"/>
        <family val="3"/>
        <charset val="134"/>
      </rPr>
      <t>6*1=6</t>
    </r>
    <r>
      <rPr>
        <sz val="11"/>
        <color indexed="8"/>
        <rFont val="宋体"/>
        <family val="3"/>
        <charset val="134"/>
      </rPr>
      <t xml:space="preserve">
2、第十二届“挑战杯”江苏省大学生创业计划竞赛一等奖</t>
    </r>
    <r>
      <rPr>
        <sz val="11"/>
        <color indexed="10"/>
        <rFont val="宋体"/>
        <family val="3"/>
        <charset val="134"/>
      </rPr>
      <t>6*1=6</t>
    </r>
    <phoneticPr fontId="8" type="noConversion"/>
  </si>
  <si>
    <r>
      <rPr>
        <sz val="16"/>
        <color indexed="21"/>
        <rFont val="宋体"/>
        <family val="3"/>
        <charset val="134"/>
      </rPr>
      <t>已经核实4</t>
    </r>
    <r>
      <rPr>
        <sz val="11"/>
        <color indexed="8"/>
        <rFont val="宋体"/>
        <family val="3"/>
        <charset val="134"/>
      </rPr>
      <t xml:space="preserve">
一种适用于无人方程式赛车的直线加速车道标志线检测方法-ZL202010579870.4-2022.11.01-导师一作，学生二作-5*0.8=4.0</t>
    </r>
    <phoneticPr fontId="8" type="noConversion"/>
  </si>
  <si>
    <r>
      <rPr>
        <sz val="16"/>
        <color indexed="21"/>
        <rFont val="宋体"/>
        <family val="3"/>
        <charset val="134"/>
      </rPr>
      <t>已经核实0.4</t>
    </r>
    <r>
      <rPr>
        <sz val="11"/>
        <color indexed="8"/>
        <rFont val="宋体"/>
        <family val="3"/>
        <charset val="134"/>
      </rPr>
      <t xml:space="preserve">
线控转向系统路感转矩确定方法、装置及存储介质-202310238195.2-2023.07.04-三作+2*0.2=0.4</t>
    </r>
    <phoneticPr fontId="8" type="noConversion"/>
  </si>
  <si>
    <r>
      <rPr>
        <sz val="16"/>
        <color indexed="21"/>
        <rFont val="宋体"/>
        <family val="3"/>
        <charset val="134"/>
      </rPr>
      <t>已经核实1</t>
    </r>
    <r>
      <rPr>
        <sz val="16"/>
        <color indexed="21"/>
        <rFont val="宋体"/>
        <family val="3"/>
        <charset val="134"/>
      </rPr>
      <t>02</t>
    </r>
    <r>
      <rPr>
        <sz val="11"/>
        <color indexed="8"/>
        <rFont val="宋体"/>
        <family val="3"/>
        <charset val="134"/>
      </rPr>
      <t xml:space="preserve">
1.A Hierarchical Motion Planning System for Driving in Changing Environments: Framework, Algorithms, and Verifications-IEEE/ASME Transactions on Mechatronics-published-202</t>
    </r>
    <r>
      <rPr>
        <sz val="11"/>
        <color indexed="8"/>
        <rFont val="宋体"/>
        <family val="3"/>
        <charset val="134"/>
      </rPr>
      <t>2</t>
    </r>
    <r>
      <rPr>
        <sz val="11"/>
        <color indexed="8"/>
        <rFont val="宋体"/>
        <family val="3"/>
        <charset val="134"/>
      </rPr>
      <t>年</t>
    </r>
    <r>
      <rPr>
        <sz val="11"/>
        <color indexed="8"/>
        <rFont val="宋体"/>
        <family val="3"/>
        <charset val="134"/>
      </rPr>
      <t>11</t>
    </r>
    <r>
      <rPr>
        <sz val="11"/>
        <color indexed="8"/>
        <rFont val="宋体"/>
        <family val="3"/>
        <charset val="134"/>
      </rPr>
      <t xml:space="preserve">月-一作一区  </t>
    </r>
    <r>
      <rPr>
        <sz val="11"/>
        <color indexed="10"/>
        <rFont val="宋体"/>
        <family val="3"/>
        <charset val="134"/>
      </rPr>
      <t xml:space="preserve">+50*4/5=40 </t>
    </r>
    <r>
      <rPr>
        <sz val="11"/>
        <color indexed="8"/>
        <rFont val="宋体"/>
        <family val="3"/>
        <charset val="134"/>
      </rPr>
      <t xml:space="preserve">                                           2. A Cooperative Trajectory Planning System Based on the Passengers Individual Preferences of Aggressiveness   -IEEE Transactions on Vehicular Technology-published-2023年1月-一作二区   </t>
    </r>
    <r>
      <rPr>
        <sz val="11"/>
        <color indexed="10"/>
        <rFont val="宋体"/>
        <family val="3"/>
        <charset val="134"/>
      </rPr>
      <t xml:space="preserve">+40*4/5=32 </t>
    </r>
    <r>
      <rPr>
        <sz val="11"/>
        <color indexed="8"/>
        <rFont val="宋体"/>
        <family val="3"/>
        <charset val="134"/>
      </rPr>
      <t xml:space="preserve">                               </t>
    </r>
    <r>
      <rPr>
        <strike/>
        <sz val="11"/>
        <color indexed="8"/>
        <rFont val="宋体"/>
        <family val="3"/>
        <charset val="134"/>
      </rPr>
      <t xml:space="preserve">3.Driver's Individual Risk Perception-Based Trajectory Planning: A Human-Like Method-IEEE Transactions on Intelligent Transportation Systems-published-2022年7月-一作一区（与导师共同一作）      </t>
    </r>
    <r>
      <rPr>
        <strike/>
        <sz val="11"/>
        <color indexed="10"/>
        <rFont val="宋体"/>
        <family val="3"/>
        <charset val="134"/>
      </rPr>
      <t xml:space="preserve">+50*1.5/2*4/5=30 </t>
    </r>
    <r>
      <rPr>
        <strike/>
        <sz val="11"/>
        <color indexed="8"/>
        <rFont val="宋体"/>
        <family val="3"/>
        <charset val="134"/>
      </rPr>
      <t xml:space="preserve"> </t>
    </r>
    <r>
      <rPr>
        <sz val="11"/>
        <color indexed="8"/>
        <rFont val="宋体"/>
        <family val="3"/>
        <charset val="134"/>
      </rPr>
      <t xml:space="preserve">                                  4. An Event-Triggered Scheme for State Estimation of Preceding Vehicles under Connected Vehicle Environment-IEEE Transactions on Intelligent Vehicles-published-2023年1月-二作二区                 </t>
    </r>
    <r>
      <rPr>
        <sz val="11"/>
        <color indexed="10"/>
        <rFont val="宋体"/>
        <family val="3"/>
        <charset val="134"/>
      </rPr>
      <t xml:space="preserve">+40*2/5=16 </t>
    </r>
    <r>
      <rPr>
        <sz val="11"/>
        <color indexed="8"/>
        <rFont val="宋体"/>
        <family val="3"/>
        <charset val="134"/>
      </rPr>
      <t xml:space="preserve">                                                                                                       5. An Integrated Scheme for Coefficient Estimation of Tire–Road Friction With Mass Parameter Mismatch Under Complex Driving Scenarios-IEEE Transactions on Industrial Electronics-published-2022年</t>
    </r>
    <r>
      <rPr>
        <sz val="11"/>
        <color indexed="8"/>
        <rFont val="宋体"/>
        <family val="3"/>
        <charset val="134"/>
      </rPr>
      <t>9</t>
    </r>
    <r>
      <rPr>
        <sz val="11"/>
        <color indexed="8"/>
        <rFont val="宋体"/>
        <family val="3"/>
        <charset val="134"/>
      </rPr>
      <t xml:space="preserve">月-三作一区   </t>
    </r>
    <r>
      <rPr>
        <sz val="11"/>
        <color indexed="10"/>
        <rFont val="宋体"/>
        <family val="3"/>
        <charset val="134"/>
      </rPr>
      <t xml:space="preserve">+50*1/5=10 </t>
    </r>
    <r>
      <rPr>
        <sz val="11"/>
        <color indexed="8"/>
        <rFont val="宋体"/>
        <family val="3"/>
        <charset val="134"/>
      </rPr>
      <t xml:space="preserve">                                                                                 </t>
    </r>
    <r>
      <rPr>
        <strike/>
        <sz val="11"/>
        <color indexed="8"/>
        <rFont val="宋体"/>
        <family val="3"/>
        <charset val="134"/>
      </rPr>
      <t xml:space="preserve">6.A partial cooperative control vehicle-to-vehicle trajectory planning algorithm with potential field constraints of arc-shaped road's boundary and vehicles’ relative position-IET Intelligent Transport Systems-published-2022年7月-三作四区      </t>
    </r>
    <r>
      <rPr>
        <strike/>
        <sz val="11"/>
        <color indexed="10"/>
        <rFont val="宋体"/>
        <family val="3"/>
        <charset val="134"/>
      </rPr>
      <t xml:space="preserve">+20*1/5=4 </t>
    </r>
    <r>
      <rPr>
        <strike/>
        <sz val="11"/>
        <color indexed="8"/>
        <rFont val="宋体"/>
        <family val="3"/>
        <charset val="134"/>
      </rPr>
      <t xml:space="preserve"> </t>
    </r>
    <r>
      <rPr>
        <sz val="11"/>
        <color indexed="8"/>
        <rFont val="宋体"/>
        <family val="3"/>
        <charset val="134"/>
      </rPr>
      <t xml:space="preserve">                                         7.Energy-Saving and Punctuality Combined Velocity Planning for the Autonomous-Rail Rapid Tram with Enhanced Pseudospectral Method-Chinese Journal of Mechanical Engineering-published-2023年7月-三作三区      </t>
    </r>
    <r>
      <rPr>
        <sz val="11"/>
        <color indexed="10"/>
        <rFont val="宋体"/>
        <family val="3"/>
        <charset val="134"/>
      </rPr>
      <t xml:space="preserve">+20*1/5=4 </t>
    </r>
    <phoneticPr fontId="8" type="noConversion"/>
  </si>
  <si>
    <r>
      <rPr>
        <sz val="16"/>
        <color indexed="21"/>
        <rFont val="宋体"/>
        <family val="3"/>
        <charset val="134"/>
      </rPr>
      <t>已经核实12.8</t>
    </r>
    <r>
      <rPr>
        <sz val="11"/>
        <color indexed="8"/>
        <rFont val="宋体"/>
        <family val="3"/>
        <charset val="134"/>
      </rPr>
      <t xml:space="preserve">
1.共驾型智能汽车控制权限转移算法研究-published-2023年4月17日-学生一作-一级学会会刊  </t>
    </r>
    <r>
      <rPr>
        <sz val="11"/>
        <color indexed="10"/>
        <rFont val="宋体"/>
        <family val="3"/>
        <charset val="134"/>
      </rPr>
      <t>16*4/5=12.8</t>
    </r>
    <r>
      <rPr>
        <sz val="11"/>
        <color indexed="8"/>
        <rFont val="宋体"/>
        <family val="3"/>
        <charset val="134"/>
      </rPr>
      <t xml:space="preserve"> </t>
    </r>
    <phoneticPr fontId="8" type="noConversion"/>
  </si>
  <si>
    <r>
      <rPr>
        <sz val="16"/>
        <color indexed="21"/>
        <rFont val="宋体"/>
        <family val="3"/>
        <charset val="134"/>
      </rPr>
      <t>已经核实7.2</t>
    </r>
    <r>
      <rPr>
        <sz val="11"/>
        <color indexed="8"/>
        <rFont val="宋体"/>
        <family val="3"/>
        <charset val="134"/>
      </rPr>
      <t xml:space="preserve">
1.Velocity Trajectory Planning of Electric Vehicles with Consideration of the Passenger's Individual Preferences-published-2022年10月28日-学生一作  </t>
    </r>
    <r>
      <rPr>
        <sz val="11"/>
        <color indexed="10"/>
        <rFont val="宋体"/>
        <family val="3"/>
        <charset val="134"/>
      </rPr>
      <t xml:space="preserve">+4*4/5=3.2 </t>
    </r>
    <r>
      <rPr>
        <sz val="11"/>
        <color indexed="8"/>
        <rFont val="宋体"/>
        <family val="3"/>
        <charset val="134"/>
      </rPr>
      <t xml:space="preserve">                              2.Hierarchical motion planning system with consideration of the dynamic lane-changing behaviour-published-2022年10月8日-学生二作  </t>
    </r>
    <r>
      <rPr>
        <sz val="11"/>
        <color indexed="10"/>
        <rFont val="宋体"/>
        <family val="3"/>
        <charset val="134"/>
      </rPr>
      <t>+4*2/5=1.6</t>
    </r>
    <r>
      <rPr>
        <sz val="11"/>
        <color indexed="8"/>
        <rFont val="宋体"/>
        <family val="3"/>
        <charset val="134"/>
      </rPr>
      <t xml:space="preserve">    3.Longitudinal and Lateral Coordinated Control of Distributed Drive Electric Vehicles Based on Model Predictive Control-published-2022年10月28日-学生二作  </t>
    </r>
    <r>
      <rPr>
        <sz val="11"/>
        <color indexed="10"/>
        <rFont val="宋体"/>
        <family val="3"/>
        <charset val="134"/>
      </rPr>
      <t>+4*2/5=1.6</t>
    </r>
    <r>
      <rPr>
        <sz val="11"/>
        <color indexed="8"/>
        <rFont val="宋体"/>
        <family val="3"/>
        <charset val="134"/>
      </rPr>
      <t xml:space="preserve">              </t>
    </r>
    <r>
      <rPr>
        <sz val="11"/>
        <color indexed="10"/>
        <rFont val="宋体"/>
        <family val="3"/>
        <charset val="134"/>
      </rPr>
      <t xml:space="preserve">           </t>
    </r>
    <r>
      <rPr>
        <sz val="11"/>
        <rFont val="宋体"/>
        <family val="3"/>
        <charset val="134"/>
      </rPr>
      <t xml:space="preserve">4.Analytical Stability Region Estimation and Validation of Distributed Driving Electric Vehicle via SOSP-published-2022年10月28日-学生三作  </t>
    </r>
    <r>
      <rPr>
        <sz val="11"/>
        <color indexed="10"/>
        <rFont val="宋体"/>
        <family val="3"/>
        <charset val="134"/>
      </rPr>
      <t>+4*1/5=0.8</t>
    </r>
    <r>
      <rPr>
        <sz val="11"/>
        <rFont val="宋体"/>
        <family val="3"/>
        <charset val="134"/>
      </rPr>
      <t xml:space="preserve">  </t>
    </r>
    <r>
      <rPr>
        <sz val="11"/>
        <color indexed="10"/>
        <rFont val="宋体"/>
        <family val="3"/>
        <charset val="134"/>
      </rPr>
      <t xml:space="preserve">  </t>
    </r>
    <r>
      <rPr>
        <sz val="11"/>
        <color indexed="8"/>
        <rFont val="宋体"/>
        <family val="3"/>
        <charset val="134"/>
      </rPr>
      <t xml:space="preserve">    </t>
    </r>
    <phoneticPr fontId="8" type="noConversion"/>
  </si>
  <si>
    <r>
      <rPr>
        <sz val="16"/>
        <color indexed="21"/>
        <rFont val="宋体"/>
        <family val="3"/>
        <charset val="134"/>
      </rPr>
      <t>缺材料，无法核实</t>
    </r>
    <r>
      <rPr>
        <sz val="11"/>
        <color indexed="8"/>
        <rFont val="宋体"/>
        <family val="3"/>
        <charset val="134"/>
      </rPr>
      <t xml:space="preserve">
1.2023.4 中国“互联网+”大学生创新创业大赛二等奖  排名第7   </t>
    </r>
    <r>
      <rPr>
        <sz val="11"/>
        <color indexed="10"/>
        <rFont val="宋体"/>
        <family val="3"/>
        <charset val="134"/>
      </rPr>
      <t xml:space="preserve">+6*0.5=3 </t>
    </r>
    <phoneticPr fontId="8" type="noConversion"/>
  </si>
  <si>
    <r>
      <rPr>
        <sz val="16"/>
        <color indexed="21"/>
        <rFont val="宋体"/>
        <family val="3"/>
        <charset val="134"/>
      </rPr>
      <t xml:space="preserve">缺少材料，无法核实 </t>
    </r>
    <r>
      <rPr>
        <sz val="11"/>
        <color indexed="8"/>
        <rFont val="宋体"/>
        <family val="3"/>
        <charset val="134"/>
      </rPr>
      <t xml:space="preserve">
1. 2022.8 江苏省“互联网+”大学生创新创业大赛一等奖   排名第14   </t>
    </r>
    <r>
      <rPr>
        <sz val="11"/>
        <color indexed="10"/>
        <rFont val="宋体"/>
        <family val="3"/>
        <charset val="134"/>
      </rPr>
      <t>+6*0.1=0.6</t>
    </r>
    <r>
      <rPr>
        <sz val="11"/>
        <color indexed="8"/>
        <rFont val="宋体"/>
        <family val="3"/>
        <charset val="134"/>
      </rPr>
      <t xml:space="preserve">             2. 2022.8江苏省互联网+”大学生创新创业大赛二等奖   排名第3   </t>
    </r>
    <r>
      <rPr>
        <sz val="11"/>
        <color indexed="10"/>
        <rFont val="宋体"/>
        <family val="3"/>
        <charset val="134"/>
      </rPr>
      <t xml:space="preserve">+4                   </t>
    </r>
    <r>
      <rPr>
        <sz val="11"/>
        <rFont val="宋体"/>
        <family val="3"/>
        <charset val="134"/>
      </rPr>
      <t xml:space="preserve">3. 2023.8江苏省互联网+”大学生创新创业大赛二等奖   排名第2  </t>
    </r>
    <r>
      <rPr>
        <sz val="11"/>
        <color indexed="10"/>
        <rFont val="宋体"/>
        <family val="3"/>
        <charset val="134"/>
      </rPr>
      <t xml:space="preserve"> +4</t>
    </r>
    <phoneticPr fontId="8" type="noConversion"/>
  </si>
  <si>
    <r>
      <rPr>
        <sz val="16"/>
        <color indexed="21"/>
        <rFont val="宋体"/>
        <family val="3"/>
        <charset val="134"/>
      </rPr>
      <t>已经核实20</t>
    </r>
    <r>
      <rPr>
        <sz val="11"/>
        <color indexed="8"/>
        <rFont val="宋体"/>
        <family val="3"/>
        <charset val="134"/>
      </rPr>
      <t xml:space="preserve">
1.基于驾驶员主观风险感受的行车安全场构建方法-ZL202110954134.7-2022年8月12日-二作（老师一作）</t>
    </r>
    <r>
      <rPr>
        <sz val="11"/>
        <color indexed="10"/>
        <rFont val="宋体"/>
        <family val="3"/>
        <charset val="134"/>
      </rPr>
      <t xml:space="preserve">+5*4/5=4 </t>
    </r>
    <r>
      <rPr>
        <sz val="11"/>
        <color indexed="8"/>
        <rFont val="宋体"/>
        <family val="3"/>
        <charset val="134"/>
      </rPr>
      <t xml:space="preserve">               2.一种基于车辆运动学模型的人-车-路模型建模方法-ZL201910257785.3-2022年11月18日-二作（老师一作）</t>
    </r>
    <r>
      <rPr>
        <sz val="11"/>
        <color indexed="10"/>
        <rFont val="宋体"/>
        <family val="3"/>
        <charset val="134"/>
      </rPr>
      <t xml:space="preserve">+5*4/5=4 </t>
    </r>
    <r>
      <rPr>
        <sz val="11"/>
        <color indexed="8"/>
        <rFont val="宋体"/>
        <family val="3"/>
        <charset val="134"/>
      </rPr>
      <t xml:space="preserve">         3.适用于任意曲率道路的车辆运动学人-车-路闭环系统-ZL201911042535.4-2023年3月21日-二作（老师一作）</t>
    </r>
    <r>
      <rPr>
        <sz val="11"/>
        <color indexed="10"/>
        <rFont val="宋体"/>
        <family val="3"/>
        <charset val="134"/>
      </rPr>
      <t xml:space="preserve">+5*4/5=4 </t>
    </r>
    <r>
      <rPr>
        <sz val="11"/>
        <color indexed="8"/>
        <rFont val="宋体"/>
        <family val="3"/>
        <charset val="134"/>
      </rPr>
      <t xml:space="preserve">         4.一种基于动态规划的城市快速公交节能驾驶控制方法-	 ZL202210290698.X-2022年12月27日--学生三作（老师一作） </t>
    </r>
    <r>
      <rPr>
        <sz val="11"/>
        <color indexed="10"/>
        <rFont val="宋体"/>
        <family val="3"/>
        <charset val="134"/>
      </rPr>
      <t>+5*2/5=2</t>
    </r>
    <r>
      <rPr>
        <sz val="11"/>
        <color indexed="8"/>
        <rFont val="宋体"/>
        <family val="3"/>
        <charset val="134"/>
      </rPr>
      <t xml:space="preserve">                   5. 一种考虑传感器数据丢失的线控汽车轮胎侧向力估计方法-ZL202110964949.3-2022年8月12日-三作（老师一作）  </t>
    </r>
    <r>
      <rPr>
        <sz val="11"/>
        <color indexed="10"/>
        <rFont val="宋体"/>
        <family val="3"/>
        <charset val="134"/>
      </rPr>
      <t xml:space="preserve">+5*2/5=2 </t>
    </r>
    <r>
      <rPr>
        <sz val="11"/>
        <color indexed="8"/>
        <rFont val="宋体"/>
        <family val="3"/>
        <charset val="134"/>
      </rPr>
      <t xml:space="preserve">                    6. 基于伪谱法的多信号灯路况下网联车辆节能驾驶控制方法-ZL202210290849.1-2023年6月23日-三作（老师一作）  </t>
    </r>
    <r>
      <rPr>
        <sz val="11"/>
        <color indexed="10"/>
        <rFont val="宋体"/>
        <family val="3"/>
        <charset val="134"/>
      </rPr>
      <t>+5*2/5=2</t>
    </r>
    <r>
      <rPr>
        <sz val="11"/>
        <color indexed="8"/>
        <rFont val="宋体"/>
        <family val="3"/>
        <charset val="134"/>
      </rPr>
      <t xml:space="preserve">              7.一种虚拟轨道列车纵-横向耦合动力学模型的建模方法-ZL201910546987.X-2023年7月21日-学生三作       </t>
    </r>
    <r>
      <rPr>
        <sz val="11"/>
        <color indexed="10"/>
        <rFont val="宋体"/>
        <family val="3"/>
        <charset val="134"/>
      </rPr>
      <t xml:space="preserve">+5*2/5=2 </t>
    </r>
    <r>
      <rPr>
        <sz val="11"/>
        <color indexed="8"/>
        <rFont val="宋体"/>
        <family val="3"/>
        <charset val="134"/>
      </rPr>
      <t xml:space="preserve">                             </t>
    </r>
    <phoneticPr fontId="8" type="noConversion"/>
  </si>
  <si>
    <r>
      <rPr>
        <sz val="16"/>
        <color indexed="21"/>
        <rFont val="宋体"/>
        <family val="3"/>
        <charset val="134"/>
      </rPr>
      <t>已经核实14.4</t>
    </r>
    <r>
      <rPr>
        <sz val="11"/>
        <color indexed="8"/>
        <rFont val="宋体"/>
        <family val="3"/>
        <charset val="134"/>
      </rPr>
      <t xml:space="preserve">
1.一种多障碍物环境下的目标轨迹规划和跟踪方法-CN115158355A-2022年10月11日-二作（老师一作） </t>
    </r>
    <r>
      <rPr>
        <sz val="11"/>
        <color indexed="10"/>
        <rFont val="宋体"/>
        <family val="3"/>
        <charset val="134"/>
      </rPr>
      <t>+2*4/5=1.6</t>
    </r>
    <r>
      <rPr>
        <sz val="11"/>
        <color indexed="8"/>
        <rFont val="宋体"/>
        <family val="3"/>
        <charset val="134"/>
      </rPr>
      <t xml:space="preserve">          2.一种共驾型智能汽车人机控制权限个性化转移方法-CN115140092A-2022年10月4日-二作（老师一作） </t>
    </r>
    <r>
      <rPr>
        <sz val="11"/>
        <color indexed="10"/>
        <rFont val="宋体"/>
        <family val="3"/>
        <charset val="134"/>
      </rPr>
      <t xml:space="preserve">+2*4/5=1.6 </t>
    </r>
    <r>
      <rPr>
        <sz val="11"/>
        <color indexed="8"/>
        <rFont val="宋体"/>
        <family val="3"/>
        <charset val="134"/>
      </rPr>
      <t xml:space="preserve">          3.一种基于纵向安全间距模型的实时换道决策方法-CN115140094A-2022年10月4日-二作（老师一作） </t>
    </r>
    <r>
      <rPr>
        <sz val="11"/>
        <color indexed="10"/>
        <rFont val="宋体"/>
        <family val="3"/>
        <charset val="134"/>
      </rPr>
      <t xml:space="preserve">+2*4/5=1.6 </t>
    </r>
    <r>
      <rPr>
        <sz val="11"/>
        <color indexed="8"/>
        <rFont val="宋体"/>
        <family val="3"/>
        <charset val="134"/>
      </rPr>
      <t xml:space="preserve">             4.一种基于模型预测控制的拟人化控制器设计方法-CN115285136A-2022年11月4日-二作（老师一作） </t>
    </r>
    <r>
      <rPr>
        <sz val="11"/>
        <color indexed="10"/>
        <rFont val="宋体"/>
        <family val="3"/>
        <charset val="134"/>
      </rPr>
      <t xml:space="preserve">+2*4/5=1.6 </t>
    </r>
    <r>
      <rPr>
        <sz val="11"/>
        <color indexed="8"/>
        <rFont val="宋体"/>
        <family val="3"/>
        <charset val="134"/>
      </rPr>
      <t xml:space="preserve">           5.一种实时轨迹规划方法-CN115140093A-2022年10月4日-三作（老师一作） </t>
    </r>
    <r>
      <rPr>
        <sz val="11"/>
        <color indexed="10"/>
        <rFont val="宋体"/>
        <family val="3"/>
        <charset val="134"/>
      </rPr>
      <t xml:space="preserve">+2*2/5=0.8 </t>
    </r>
    <r>
      <rPr>
        <sz val="11"/>
        <color indexed="8"/>
        <rFont val="宋体"/>
        <family val="3"/>
        <charset val="134"/>
      </rPr>
      <t xml:space="preserve">                                   </t>
    </r>
    <phoneticPr fontId="8" type="noConversion"/>
  </si>
  <si>
    <r>
      <rPr>
        <sz val="16"/>
        <color indexed="21"/>
        <rFont val="宋体"/>
        <family val="3"/>
        <charset val="134"/>
      </rPr>
      <t>已经核实112</t>
    </r>
    <r>
      <rPr>
        <sz val="11"/>
        <rFont val="Times New Roman"/>
        <family val="1"/>
      </rPr>
      <t xml:space="preserve">
</t>
    </r>
    <r>
      <rPr>
        <sz val="11"/>
        <rFont val="宋体"/>
        <family val="3"/>
        <charset val="134"/>
      </rPr>
      <t xml:space="preserve">1.MZ Chen, K Yang, ZD Wang, SB Wang, Y Lu, ZH Ni, GF Sun*. Quasi-continuous-wave laser directed energy deposition on inclined NV E690 steel plates: melt pool and temperature evolution. Surface &amp; Coatings Technology, 2022, 437, 128344. </t>
    </r>
    <r>
      <rPr>
        <sz val="11"/>
        <color indexed="10"/>
        <rFont val="宋体"/>
        <family val="3"/>
        <charset val="134"/>
      </rPr>
      <t xml:space="preserve">Published  2022. 03.14 (一区二作) 50*0.4=20
</t>
    </r>
    <r>
      <rPr>
        <sz val="11"/>
        <rFont val="宋体"/>
        <family val="3"/>
        <charset val="134"/>
      </rPr>
      <t>2. Z</t>
    </r>
    <r>
      <rPr>
        <sz val="11"/>
        <color indexed="8"/>
        <rFont val="宋体"/>
        <family val="3"/>
        <charset val="134"/>
      </rPr>
      <t>D Wang, K Yang, MZ Chen, Y Lu, SB Wang, EK Wu, KD Bi, ZH Ni, GF Sun*. High-quality remanufacturing of HSLA-100 steel through the underwater directed energy deposition in an underwater hyperbaric environment. Surface &amp; Coatings Technology, 2022, 437, 128370.</t>
    </r>
    <r>
      <rPr>
        <sz val="11"/>
        <color indexed="10"/>
        <rFont val="宋体"/>
        <family val="3"/>
        <charset val="134"/>
      </rPr>
      <t xml:space="preserve"> Published 2022.03.23 (一区二作) 50*0.4=20
3. </t>
    </r>
    <r>
      <rPr>
        <sz val="11"/>
        <color indexed="8"/>
        <rFont val="宋体"/>
        <family val="3"/>
        <charset val="134"/>
      </rPr>
      <t>EK Wu, ZD Wang, K Yang, MZ Chen, SB Wang, Y Lu, ZH Ni, GF Sun*. Microstructure and mechanical properties of underwater laser deposition remanufactured 316LN stainless steel at a pressure of 0.3 MPa. Optics and Laser Technology, 2022, 155: 108394.</t>
    </r>
    <r>
      <rPr>
        <sz val="11"/>
        <color indexed="10"/>
        <rFont val="宋体"/>
        <family val="3"/>
        <charset val="134"/>
      </rPr>
      <t xml:space="preserve">  Published 2022.06.23 (二区三作) 40*0.2=8
4. </t>
    </r>
    <r>
      <rPr>
        <sz val="11"/>
        <color indexed="8"/>
        <rFont val="宋体"/>
        <family val="3"/>
        <charset val="134"/>
      </rPr>
      <t>SB Wang, ZD Wang, K Yang, MZ Chen, EK Wu, ZH Ni, GF Sun*. Investigation of on-site repair of 18Ni300 by underwater laser direct metal deposition technique. Journal of Manufacturing Processes, 2022, 80: 909-919.</t>
    </r>
    <r>
      <rPr>
        <sz val="11"/>
        <color indexed="10"/>
        <rFont val="宋体"/>
        <family val="3"/>
        <charset val="134"/>
      </rPr>
      <t xml:space="preserve">  Published 2022.06. 30 (二区三作) 40*0.2=8
</t>
    </r>
    <r>
      <rPr>
        <sz val="11"/>
        <color indexed="10"/>
        <rFont val="Times New Roman"/>
        <family val="1"/>
      </rPr>
      <t xml:space="preserve">5. </t>
    </r>
    <r>
      <rPr>
        <sz val="11"/>
        <color indexed="8"/>
        <rFont val="Times New Roman"/>
        <family val="1"/>
      </rPr>
      <t xml:space="preserve">Kun Yang, Mingzhi Chen, Zhandong Wang, Shibin Wang, Yi Lu, Zhonghua Ni, Guifang Sun, Evolutions of microstructure and mechanical property of high nitrogen steel repaired by the underwater directed energy deposition technique, Materials Science and Engineering: A, Volume 857, 2022, 144077 </t>
    </r>
    <r>
      <rPr>
        <sz val="11"/>
        <color indexed="10"/>
        <rFont val="Times New Roman"/>
        <family val="1"/>
      </rPr>
      <t>Published 2022.10.04 (</t>
    </r>
    <r>
      <rPr>
        <sz val="11"/>
        <color indexed="10"/>
        <rFont val="宋体"/>
        <family val="3"/>
        <charset val="134"/>
      </rPr>
      <t>一区一作</t>
    </r>
    <r>
      <rPr>
        <sz val="11"/>
        <color indexed="10"/>
        <rFont val="Times New Roman"/>
        <family val="1"/>
      </rPr>
      <t xml:space="preserve">) 50*0.8=40
6. </t>
    </r>
    <r>
      <rPr>
        <sz val="11"/>
        <rFont val="Times New Roman"/>
        <family val="1"/>
      </rPr>
      <t xml:space="preserve">Linjie Lin, Kun Yang, Mingzhi Chen, Zhandong Wang, Erke Wu, Kedong Bi, Yan Shi, Guifang Sun, Effects of alloying elements X (Cr, Fe and Mo) on the interfacial properties of γ-Ni(110)/TiC(110) in TiC-particles reinforced NMCs: First-principles study, Optics &amp; Laser Technology,Volume 158, Part A, 2023,108870 </t>
    </r>
    <r>
      <rPr>
        <sz val="11"/>
        <color indexed="10"/>
        <rFont val="Times New Roman"/>
        <family val="1"/>
      </rPr>
      <t>Published 2022.11.08 (</t>
    </r>
    <r>
      <rPr>
        <sz val="11"/>
        <color indexed="10"/>
        <rFont val="宋体"/>
        <family val="3"/>
        <charset val="134"/>
      </rPr>
      <t>二区二作</t>
    </r>
    <r>
      <rPr>
        <sz val="11"/>
        <color indexed="10"/>
        <rFont val="Times New Roman"/>
        <family val="1"/>
      </rPr>
      <t>) 40*0.4=16</t>
    </r>
    <phoneticPr fontId="8" type="noConversion"/>
  </si>
  <si>
    <t>无</t>
    <phoneticPr fontId="8" type="noConversion"/>
  </si>
  <si>
    <r>
      <rPr>
        <sz val="16"/>
        <color indexed="21"/>
        <rFont val="宋体"/>
        <family val="3"/>
        <charset val="134"/>
      </rPr>
      <t>已经核实4</t>
    </r>
    <r>
      <rPr>
        <sz val="11"/>
        <color indexed="8"/>
        <rFont val="宋体"/>
        <family val="3"/>
        <charset val="134"/>
      </rPr>
      <t xml:space="preserve">
带有鳍式散热片的激光熔覆冷却装置-专利号：CN202010877698.0-授权号：CN112144054B-</t>
    </r>
    <r>
      <rPr>
        <sz val="11"/>
        <rFont val="宋体"/>
        <family val="3"/>
        <charset val="134"/>
      </rPr>
      <t xml:space="preserve">授权公告日：2022-12-13 </t>
    </r>
    <r>
      <rPr>
        <sz val="11"/>
        <color indexed="10"/>
        <rFont val="宋体"/>
        <family val="3"/>
        <charset val="134"/>
      </rPr>
      <t>老师一作学生二作5*0.8=4</t>
    </r>
    <phoneticPr fontId="8" type="noConversion"/>
  </si>
  <si>
    <t>倪陈</t>
    <phoneticPr fontId="8" type="noConversion"/>
  </si>
  <si>
    <t>先进个人</t>
  </si>
  <si>
    <r>
      <rPr>
        <sz val="16"/>
        <color indexed="21"/>
        <rFont val="宋体"/>
        <family val="3"/>
        <charset val="134"/>
      </rPr>
      <t>已经核实5</t>
    </r>
    <r>
      <rPr>
        <sz val="11"/>
        <color indexed="8"/>
        <rFont val="宋体"/>
        <family val="3"/>
        <charset val="134"/>
      </rPr>
      <t xml:space="preserve">
2023</t>
    </r>
    <r>
      <rPr>
        <sz val="11"/>
        <color theme="1"/>
        <rFont val="宋体"/>
        <charset val="134"/>
        <scheme val="minor"/>
      </rPr>
      <t>年江苏省研究生科研创新计划项目.+5分</t>
    </r>
    <phoneticPr fontId="8" type="noConversion"/>
  </si>
  <si>
    <r>
      <rPr>
        <sz val="16"/>
        <color indexed="21"/>
        <rFont val="宋体"/>
        <family val="3"/>
        <charset val="134"/>
      </rPr>
      <t>已经核实40</t>
    </r>
    <r>
      <rPr>
        <sz val="11"/>
        <color indexed="8"/>
        <rFont val="宋体"/>
        <family val="3"/>
        <charset val="134"/>
      </rPr>
      <t xml:space="preserve">
1. Controllable size-independent 3D inertial focusing in high-aspect-ratio asymmetric serpentine-Analytical Chemistry-2022.10.18-published （学生一作，一区），50*0.8=40 分</t>
    </r>
    <phoneticPr fontId="8" type="noConversion"/>
  </si>
  <si>
    <t xml:space="preserve">80.4
</t>
  </si>
  <si>
    <r>
      <rPr>
        <sz val="16"/>
        <color indexed="49"/>
        <rFont val="宋体"/>
        <family val="3"/>
        <charset val="134"/>
      </rPr>
      <t>已核实48分</t>
    </r>
    <r>
      <rPr>
        <sz val="11"/>
        <color indexed="8"/>
        <rFont val="宋体"/>
        <family val="3"/>
        <charset val="134"/>
      </rPr>
      <t xml:space="preserve">
1.Microfluidic deformability cytometry: A review-Talanta- published-2022.8-一作一区（非唯一学生）-50*0.8=40                  
 2.A novel 3D Tesla valve micromixer for efficient mixing and chitosan nanoparticle production-Electrophoresis-Indexed-2022.8.23-二作三区（学生一作）20*0.4=8 </t>
    </r>
    <phoneticPr fontId="8" type="noConversion"/>
  </si>
  <si>
    <t>丁逸飞</t>
    <phoneticPr fontId="8" type="noConversion"/>
  </si>
  <si>
    <r>
      <rPr>
        <sz val="16"/>
        <color indexed="49"/>
        <rFont val="宋体"/>
        <family val="3"/>
        <charset val="134"/>
      </rPr>
      <t xml:space="preserve">          已核实220</t>
    </r>
    <r>
      <rPr>
        <sz val="8"/>
        <color indexed="8"/>
        <rFont val="宋体"/>
        <family val="3"/>
        <charset val="134"/>
      </rPr>
      <t xml:space="preserve">
[1]. </t>
    </r>
    <r>
      <rPr>
        <b/>
        <sz val="8"/>
        <color indexed="8"/>
        <rFont val="宋体"/>
        <family val="3"/>
        <charset val="134"/>
      </rPr>
      <t>Ding Y</t>
    </r>
    <r>
      <rPr>
        <sz val="8"/>
        <color indexed="8"/>
        <rFont val="宋体"/>
        <family val="3"/>
        <charset val="134"/>
      </rPr>
      <t xml:space="preserve">, Ding P, Zhao X, et al. Transfer Learning for Remaining Useful Life Prediction Across Operating Conditions Based on Multisource Domain Adaptation[J]. IEEE/ASME Transactions on Mechatronics, 2022. （2022-03-01在线发表，一区，一作，50*0.8=40分）
</t>
    </r>
    <r>
      <rPr>
        <strike/>
        <sz val="8"/>
        <color indexed="10"/>
        <rFont val="宋体"/>
        <family val="3"/>
        <charset val="134"/>
      </rPr>
      <t xml:space="preserve">[2]. </t>
    </r>
    <r>
      <rPr>
        <b/>
        <strike/>
        <sz val="8"/>
        <color indexed="10"/>
        <rFont val="宋体"/>
        <family val="3"/>
        <charset val="134"/>
      </rPr>
      <t>Ding Y</t>
    </r>
    <r>
      <rPr>
        <strike/>
        <sz val="8"/>
        <color indexed="10"/>
        <rFont val="宋体"/>
        <family val="3"/>
        <charset val="134"/>
      </rPr>
      <t>, Jia M, Miao Q, et al. A novel time–frequency Transformer based on self–attention mechanism and its application in fault diagnosis of rolling bearings[J]. Mechanical Systems and Signal Processing, 2022, 168: 108616. （2022-04-01见刊发表，一区，一作，50*0.8=40分）（发表时间不符合）</t>
    </r>
    <r>
      <rPr>
        <sz val="8"/>
        <color indexed="8"/>
        <rFont val="宋体"/>
        <family val="3"/>
        <charset val="134"/>
      </rPr>
      <t xml:space="preserve">
[3]. Zhuang J, Jia M, </t>
    </r>
    <r>
      <rPr>
        <b/>
        <sz val="8"/>
        <color indexed="8"/>
        <rFont val="宋体"/>
        <family val="3"/>
        <charset val="134"/>
      </rPr>
      <t>Ding Y</t>
    </r>
    <r>
      <rPr>
        <sz val="8"/>
        <color indexed="8"/>
        <rFont val="宋体"/>
        <family val="3"/>
        <charset val="134"/>
      </rPr>
      <t xml:space="preserve">, et al. Health Assessment of Rotating Equipment With Unseen Conditions Using Adversarial Domain Generalization Toward Self-Supervised Regularization Learning[J]. IEEE/ASME Transactions on Mechatronics, 2022. （2022-04-19在线发表，一区，三作，50*0.2=10分）
[4]. Miao Q, Huang P, </t>
    </r>
    <r>
      <rPr>
        <b/>
        <sz val="8"/>
        <color indexed="8"/>
        <rFont val="宋体"/>
        <family val="3"/>
        <charset val="134"/>
      </rPr>
      <t>Ding Y</t>
    </r>
    <r>
      <rPr>
        <sz val="8"/>
        <color indexed="8"/>
        <rFont val="宋体"/>
        <family val="3"/>
        <charset val="134"/>
      </rPr>
      <t xml:space="preserve">, et al. Particle mixing and segregation behaviors in the rotating drums with adjacent axial segmentations in different speed directions[J]. Powder Technology, 2022: 117534. （2022-05-21在线发表，二区，三作，40*0.2=8分）
[5]. </t>
    </r>
    <r>
      <rPr>
        <b/>
        <sz val="8"/>
        <color indexed="8"/>
        <rFont val="宋体"/>
        <family val="3"/>
        <charset val="134"/>
      </rPr>
      <t>Ding Y</t>
    </r>
    <r>
      <rPr>
        <sz val="8"/>
        <color indexed="8"/>
        <rFont val="宋体"/>
        <family val="3"/>
        <charset val="134"/>
      </rPr>
      <t xml:space="preserve">, Jia M. Convolutional Transformer: An Enhanced Attention Mechanism Architecture for Remaining Useful Life Estimation of Bearings[J]. IEEE Transactions on Instrumentation and Measurement, 2022. （2022-06-09在线发表，二区，一作（唯一学生），40*1=40分）
[6]. Ding P, Jia M, </t>
    </r>
    <r>
      <rPr>
        <b/>
        <sz val="8"/>
        <color indexed="8"/>
        <rFont val="宋体"/>
        <family val="3"/>
        <charset val="134"/>
      </rPr>
      <t>Ding Y</t>
    </r>
    <r>
      <rPr>
        <sz val="8"/>
        <color indexed="8"/>
        <rFont val="宋体"/>
        <family val="3"/>
        <charset val="134"/>
      </rPr>
      <t xml:space="preserve">, et al. Intelligent 
machinery health prognostics under variable operation conditions with limited and variable-length data[J]. Advanced Engineering Informatics, 2022, 53: 101691. （2022-07-08在线发表，一区，三作，50*0.2=10分）
[7]. </t>
    </r>
    <r>
      <rPr>
        <b/>
        <sz val="8"/>
        <color indexed="8"/>
        <rFont val="宋体"/>
        <family val="3"/>
        <charset val="134"/>
      </rPr>
      <t>Ding Y</t>
    </r>
    <r>
      <rPr>
        <sz val="8"/>
        <color indexed="8"/>
        <rFont val="宋体"/>
        <family val="3"/>
        <charset val="134"/>
      </rPr>
      <t xml:space="preserve">, Jia M, Zhuang J, et al. Deep imbalanced regression using cost-sensitive learning and deep feature transfer for bearing remaining useful life estimation[J]. Applied Soft Computing, 2022, 127: 109271. （2022-07-11在线发表，二区，一作，40*0.8=32分）
[8]. </t>
    </r>
    <r>
      <rPr>
        <b/>
        <sz val="8"/>
        <color indexed="8"/>
        <rFont val="宋体"/>
        <family val="3"/>
        <charset val="134"/>
      </rPr>
      <t>Ding Y</t>
    </r>
    <r>
      <rPr>
        <sz val="8"/>
        <color indexed="8"/>
        <rFont val="宋体"/>
        <family val="3"/>
        <charset val="134"/>
      </rPr>
      <t xml:space="preserve">, Jia M, Zhuang J, et al. Deep imbalanced domain adaptation for transfer learning fault diagnosis of bearings under multiple working conditions[J]. Reliability Engineering &amp; System Safety, 2023, 230: 108890. （2022-10-12在线发表，一区，一作，50*0.8=40分）
[9]. </t>
    </r>
    <r>
      <rPr>
        <b/>
        <sz val="8"/>
        <color indexed="8"/>
        <rFont val="宋体"/>
        <family val="3"/>
        <charset val="134"/>
      </rPr>
      <t>Ding Y</t>
    </r>
    <r>
      <rPr>
        <sz val="8"/>
        <color indexed="8"/>
        <rFont val="宋体"/>
        <family val="3"/>
        <charset val="134"/>
      </rPr>
      <t>, Jia M, Cao Y, et al. Domain generalization via adversarial out-domain augmentation for remaining useful life prediction of bearings under unseen conditions[J]. Knowledge-Based Systems, 2023, 261: 110199. （2022-12-15在线发表，一区，一作，50*0.8=40分）</t>
    </r>
    <phoneticPr fontId="8" type="noConversion"/>
  </si>
  <si>
    <r>
      <rPr>
        <sz val="16"/>
        <color indexed="49"/>
        <rFont val="宋体"/>
        <family val="3"/>
        <charset val="134"/>
      </rPr>
      <t xml:space="preserve">     已核实8</t>
    </r>
    <r>
      <rPr>
        <sz val="10"/>
        <color indexed="8"/>
        <rFont val="宋体"/>
        <family val="3"/>
        <charset val="134"/>
      </rPr>
      <t xml:space="preserve">
[1].</t>
    </r>
    <r>
      <rPr>
        <b/>
        <sz val="10"/>
        <color indexed="8"/>
        <rFont val="宋体"/>
        <family val="3"/>
        <charset val="134"/>
      </rPr>
      <t>Ding Y</t>
    </r>
    <r>
      <rPr>
        <sz val="10"/>
        <color indexed="8"/>
        <rFont val="宋体"/>
        <family val="3"/>
        <charset val="134"/>
      </rPr>
      <t>, Jia M. Cross-Domain Fault Diagnosis for Rotating Machines with Multi-Scale Domain Adaptation[C]//2022 Global Reliability and Prognostics and Health Management (PHM-Yantai). IEEE, 2022: 1-6. （2022-10-13发表，EI会议，一作（唯一学生），获得</t>
    </r>
    <r>
      <rPr>
        <u/>
        <sz val="10"/>
        <color indexed="8"/>
        <rFont val="宋体"/>
        <family val="3"/>
        <charset val="134"/>
      </rPr>
      <t>最佳论文奖</t>
    </r>
    <r>
      <rPr>
        <sz val="10"/>
        <color indexed="8"/>
        <rFont val="宋体"/>
        <family val="3"/>
        <charset val="134"/>
      </rPr>
      <t>，4*1+4=8分）</t>
    </r>
    <phoneticPr fontId="8" type="noConversion"/>
  </si>
  <si>
    <r>
      <rPr>
        <sz val="12"/>
        <color indexed="49"/>
        <rFont val="宋体"/>
        <family val="3"/>
        <charset val="134"/>
      </rPr>
      <t xml:space="preserve">    已核实1.6</t>
    </r>
    <r>
      <rPr>
        <sz val="10"/>
        <color indexed="8"/>
        <rFont val="宋体"/>
        <family val="3"/>
        <charset val="134"/>
      </rPr>
      <t xml:space="preserve">
一种基于多源领域自适应的滚动轴承寿命预测方法 CN114091349A （2022.02.25公示，国家发明专利，二作（导师一作），2*0.8=1.6分）</t>
    </r>
    <phoneticPr fontId="8" type="noConversion"/>
  </si>
  <si>
    <t>郑如新</t>
    <phoneticPr fontId="8" type="noConversion"/>
  </si>
  <si>
    <t>学术创新</t>
    <phoneticPr fontId="8" type="noConversion"/>
  </si>
  <si>
    <r>
      <rPr>
        <sz val="16"/>
        <color indexed="21"/>
        <rFont val="宋体"/>
        <family val="3"/>
        <charset val="134"/>
      </rPr>
      <t>已经核实24</t>
    </r>
    <r>
      <rPr>
        <sz val="11"/>
        <color indexed="8"/>
        <rFont val="宋体"/>
        <family val="3"/>
        <charset val="134"/>
      </rPr>
      <t xml:space="preserve">
1.Ultrahigh Carrier Mobility in Two-Dimensional IV-VI Semiconductors for Photocatalytic Water Splitting-《MOLECULES》-published-2023.3.16-2区3作（学生一作）+</t>
    </r>
    <r>
      <rPr>
        <sz val="11"/>
        <color indexed="10"/>
        <rFont val="宋体"/>
        <family val="3"/>
        <charset val="134"/>
      </rPr>
      <t>40*0.2=8</t>
    </r>
    <r>
      <rPr>
        <sz val="11"/>
        <color indexed="8"/>
        <rFont val="宋体"/>
        <family val="3"/>
        <charset val="134"/>
      </rPr>
      <t xml:space="preserve">
2.Electronic properties and optical absorption study of Arsene with PtSe2 type-II heterostructure: based on the first-principles calculation-《CHEMICAL PAPERS》-Index-2023.5.08-4区1作（唯一学生）+</t>
    </r>
    <r>
      <rPr>
        <sz val="11"/>
        <color indexed="10"/>
        <rFont val="宋体"/>
        <family val="3"/>
        <charset val="134"/>
      </rPr>
      <t>20*0.8=16</t>
    </r>
    <phoneticPr fontId="8" type="noConversion"/>
  </si>
  <si>
    <r>
      <rPr>
        <sz val="16"/>
        <color indexed="21"/>
        <rFont val="宋体"/>
        <family val="3"/>
        <charset val="134"/>
      </rPr>
      <t>已经核实48</t>
    </r>
    <r>
      <rPr>
        <sz val="11"/>
        <color indexed="8"/>
        <rFont val="Calibri"/>
        <family val="2"/>
      </rPr>
      <t xml:space="preserve">
1. Precise Control of CNT-DNA Assembled Nanomotor Using Oppositely Charged Dual Nanopores, NANOSCALE, published, 2023.06.05, </t>
    </r>
    <r>
      <rPr>
        <sz val="11"/>
        <color indexed="8"/>
        <rFont val="DengXian"/>
        <charset val="134"/>
      </rPr>
      <t>一作二区（学生一作）</t>
    </r>
    <r>
      <rPr>
        <sz val="11"/>
        <color indexed="10"/>
        <rFont val="DengXian"/>
        <charset val="134"/>
      </rPr>
      <t>+40*4/5=32</t>
    </r>
    <r>
      <rPr>
        <sz val="11"/>
        <color indexed="8"/>
        <rFont val="DengXian"/>
        <charset val="134"/>
      </rPr>
      <t xml:space="preserve">
</t>
    </r>
    <r>
      <rPr>
        <sz val="11"/>
        <color indexed="8"/>
        <rFont val="Calibri"/>
        <family val="2"/>
      </rPr>
      <t>2.Proactive Manipulation Techniques for Protein Transport at Confined
Nanoscale</t>
    </r>
    <r>
      <rPr>
        <sz val="11"/>
        <color indexed="8"/>
        <rFont val="DengXian"/>
        <charset val="134"/>
      </rPr>
      <t>，</t>
    </r>
    <r>
      <rPr>
        <sz val="11"/>
        <color indexed="8"/>
        <rFont val="Calibri"/>
        <family val="2"/>
      </rPr>
      <t>ACTA CHIMICA SINICA</t>
    </r>
    <r>
      <rPr>
        <sz val="11"/>
        <color indexed="8"/>
        <rFont val="DengXian"/>
        <charset val="134"/>
      </rPr>
      <t>，</t>
    </r>
    <r>
      <rPr>
        <sz val="11"/>
        <color indexed="8"/>
        <rFont val="Calibri"/>
        <family val="2"/>
      </rPr>
      <t>published</t>
    </r>
    <r>
      <rPr>
        <sz val="11"/>
        <color indexed="8"/>
        <rFont val="DengXian"/>
        <charset val="134"/>
      </rPr>
      <t>，2023.07.15</t>
    </r>
    <r>
      <rPr>
        <sz val="11"/>
        <color indexed="8"/>
        <rFont val="Calibri"/>
        <family val="2"/>
      </rPr>
      <t xml:space="preserve">, </t>
    </r>
    <r>
      <rPr>
        <sz val="11"/>
        <color indexed="8"/>
        <rFont val="DengXian"/>
        <charset val="134"/>
      </rPr>
      <t>一作三区（学生一作）</t>
    </r>
    <r>
      <rPr>
        <sz val="11"/>
        <color indexed="10"/>
        <rFont val="DengXian"/>
        <charset val="134"/>
      </rPr>
      <t>+20*4/5=16</t>
    </r>
    <phoneticPr fontId="8" type="noConversion"/>
  </si>
  <si>
    <t>机械2022级博士班团支书</t>
  </si>
  <si>
    <r>
      <rPr>
        <sz val="16"/>
        <color indexed="21"/>
        <rFont val="宋体"/>
        <family val="3"/>
        <charset val="134"/>
      </rPr>
      <t>已经核实24</t>
    </r>
    <r>
      <rPr>
        <sz val="11"/>
        <color indexed="8"/>
        <rFont val="宋体"/>
        <family val="3"/>
        <charset val="134"/>
      </rPr>
      <t xml:space="preserve">
1.Hydrodynamics study of standing-and-hovering behavior of dolphins on the water surface-Ocean Engineering-Published-15 November 2022.9-二作二区(导师一作) </t>
    </r>
    <r>
      <rPr>
        <sz val="11"/>
        <color indexed="10"/>
        <rFont val="宋体"/>
        <family val="3"/>
        <charset val="134"/>
      </rPr>
      <t xml:space="preserve">+40*0.5=20
</t>
    </r>
    <r>
      <rPr>
        <sz val="11"/>
        <color theme="1"/>
        <rFont val="宋体"/>
        <charset val="134"/>
        <scheme val="minor"/>
      </rPr>
      <t>2.A comparative and collaborative study of the hydrodynamics of two 
swimming modes applicable to dolphins-Biomimetics-Published-2023-8-3-三区三作</t>
    </r>
    <r>
      <rPr>
        <sz val="11"/>
        <color indexed="10"/>
        <rFont val="宋体"/>
        <family val="3"/>
        <charset val="134"/>
      </rPr>
      <t>+20*0.2=4</t>
    </r>
    <phoneticPr fontId="8" type="noConversion"/>
  </si>
  <si>
    <t>21级博士团支书</t>
    <phoneticPr fontId="8" type="noConversion"/>
  </si>
  <si>
    <r>
      <rPr>
        <sz val="16"/>
        <color indexed="49"/>
        <rFont val="宋体"/>
        <family val="3"/>
        <charset val="134"/>
      </rPr>
      <t>已核实5</t>
    </r>
    <r>
      <rPr>
        <sz val="11"/>
        <color indexed="8"/>
        <rFont val="宋体"/>
        <family val="3"/>
        <charset val="134"/>
      </rPr>
      <t xml:space="preserve">
春博/江苏省科研创新计划项目+</t>
    </r>
    <r>
      <rPr>
        <sz val="11"/>
        <color indexed="8"/>
        <rFont val="宋体"/>
        <family val="3"/>
        <charset val="134"/>
      </rPr>
      <t>5</t>
    </r>
    <phoneticPr fontId="8" type="noConversion"/>
  </si>
  <si>
    <r>
      <rPr>
        <sz val="16"/>
        <color indexed="21"/>
        <rFont val="宋体"/>
        <family val="3"/>
        <charset val="134"/>
      </rPr>
      <t>已经核实0</t>
    </r>
    <r>
      <rPr>
        <strike/>
        <sz val="11"/>
        <color indexed="8"/>
        <rFont val="宋体"/>
        <family val="3"/>
        <charset val="134"/>
      </rPr>
      <t xml:space="preserve">
1.An Energy-oriented Torque-vector Control Framework for Distributed Drive Electric Vehicles-IEEE Transactions on Transportation Electrification -published-2023.01.09-三作中科院一区</t>
    </r>
    <r>
      <rPr>
        <strike/>
        <sz val="11"/>
        <color indexed="10"/>
        <rFont val="宋体"/>
        <family val="3"/>
        <charset val="134"/>
      </rPr>
      <t>+50*0.2=10（检索不到）</t>
    </r>
    <r>
      <rPr>
        <sz val="11"/>
        <color indexed="10"/>
        <rFont val="宋体"/>
        <family val="3"/>
        <charset val="134"/>
      </rPr>
      <t xml:space="preserve">
</t>
    </r>
    <r>
      <rPr>
        <sz val="11"/>
        <color theme="1"/>
        <rFont val="宋体"/>
        <charset val="134"/>
        <scheme val="minor"/>
      </rPr>
      <t>2</t>
    </r>
    <r>
      <rPr>
        <strike/>
        <sz val="11"/>
        <color indexed="8"/>
        <rFont val="宋体"/>
        <family val="3"/>
        <charset val="134"/>
      </rPr>
      <t>.A Human-Machine Shared Control Framework Considering Time-Varying Driver Characteristics
-IEEE Transactions on Intelligent Vehicle-accepted-2023.7-一作中科院二区（唯一学生）</t>
    </r>
    <r>
      <rPr>
        <strike/>
        <sz val="11"/>
        <color indexed="10"/>
        <rFont val="宋体"/>
        <family val="3"/>
        <charset val="134"/>
      </rPr>
      <t>+40*0.8=32（时间不符合）</t>
    </r>
    <phoneticPr fontId="8" type="noConversion"/>
  </si>
  <si>
    <r>
      <rPr>
        <sz val="16"/>
        <color indexed="21"/>
        <rFont val="宋体"/>
        <family val="3"/>
        <charset val="134"/>
      </rPr>
      <t>已经核实6.4</t>
    </r>
    <r>
      <rPr>
        <sz val="11"/>
        <color indexed="8"/>
        <rFont val="宋体"/>
        <family val="3"/>
        <charset val="134"/>
      </rPr>
      <t xml:space="preserve">
1. 考虑驾驶人疲劳特性的差动转向共享控制-published-2022.11.24-一作（唯一学生）</t>
    </r>
    <r>
      <rPr>
        <sz val="11"/>
        <color indexed="10"/>
        <rFont val="宋体"/>
        <family val="3"/>
        <charset val="134"/>
      </rPr>
      <t>+8</t>
    </r>
    <r>
      <rPr>
        <sz val="11"/>
        <color indexed="10"/>
        <rFont val="宋体"/>
        <family val="3"/>
        <charset val="134"/>
      </rPr>
      <t>*0.8=6.4</t>
    </r>
    <phoneticPr fontId="8" type="noConversion"/>
  </si>
  <si>
    <r>
      <rPr>
        <sz val="16"/>
        <color indexed="21"/>
        <rFont val="宋体"/>
        <family val="3"/>
        <charset val="134"/>
      </rPr>
      <t>已经核实5.6</t>
    </r>
    <r>
      <rPr>
        <sz val="11"/>
        <color indexed="8"/>
        <rFont val="宋体"/>
        <family val="3"/>
        <charset val="134"/>
      </rPr>
      <t xml:space="preserve">
1.Driver Distraction Behavior Detection using a Vision Transformer Model based on Transfer Learning Strategy-published-2022.12.8-一作</t>
    </r>
    <r>
      <rPr>
        <sz val="11"/>
        <color indexed="10"/>
        <rFont val="宋体"/>
        <family val="3"/>
        <charset val="134"/>
      </rPr>
      <t xml:space="preserve">+4*0.8=3.2                 </t>
    </r>
    <r>
      <rPr>
        <sz val="11"/>
        <rFont val="宋体"/>
        <family val="3"/>
        <charset val="134"/>
      </rPr>
      <t>2.A Multi-view Driver Drowsiness Detection Method Using Transfer Learning and Population-based Sampling Strategy-2022.</t>
    </r>
    <r>
      <rPr>
        <sz val="11"/>
        <rFont val="宋体"/>
        <family val="3"/>
        <charset val="134"/>
      </rPr>
      <t>11.1</t>
    </r>
    <r>
      <rPr>
        <sz val="11"/>
        <rFont val="宋体"/>
        <family val="3"/>
        <charset val="134"/>
      </rPr>
      <t>-二作</t>
    </r>
    <r>
      <rPr>
        <sz val="11"/>
        <color indexed="10"/>
        <rFont val="宋体"/>
        <family val="3"/>
        <charset val="134"/>
      </rPr>
      <t xml:space="preserve">+4*0.4=1.6                  </t>
    </r>
    <r>
      <rPr>
        <sz val="11"/>
        <rFont val="宋体"/>
        <family val="3"/>
        <charset val="134"/>
      </rPr>
      <t>3. Human-like Tracking Control Strategy for Autonomous Vehicle Based on Preview Feedforward and Active Disturbance Rejection Control-2022.</t>
    </r>
    <r>
      <rPr>
        <sz val="11"/>
        <rFont val="宋体"/>
        <family val="3"/>
        <charset val="134"/>
      </rPr>
      <t>11.1</t>
    </r>
    <r>
      <rPr>
        <sz val="11"/>
        <rFont val="宋体"/>
        <family val="3"/>
        <charset val="134"/>
      </rPr>
      <t>-三作+</t>
    </r>
    <r>
      <rPr>
        <sz val="11"/>
        <color indexed="10"/>
        <rFont val="宋体"/>
        <family val="3"/>
        <charset val="134"/>
      </rPr>
      <t>4*0.2=0.8</t>
    </r>
    <r>
      <rPr>
        <sz val="11"/>
        <rFont val="宋体"/>
        <family val="3"/>
        <charset val="134"/>
      </rPr>
      <t xml:space="preserve">    </t>
    </r>
    <phoneticPr fontId="8" type="noConversion"/>
  </si>
  <si>
    <r>
      <rPr>
        <sz val="16"/>
        <color indexed="21"/>
        <rFont val="宋体"/>
        <family val="3"/>
        <charset val="134"/>
      </rPr>
      <t>已经核实12.8</t>
    </r>
    <r>
      <rPr>
        <sz val="11"/>
        <color indexed="8"/>
        <rFont val="宋体"/>
        <family val="3"/>
        <charset val="134"/>
      </rPr>
      <t xml:space="preserve">
1.一种时变人车共享转向控制系统的驾驶特性参数辨识方法- CN202211175817.3-2022-12-20-二作</t>
    </r>
    <r>
      <rPr>
        <sz val="11"/>
        <color indexed="10"/>
        <rFont val="宋体"/>
        <family val="3"/>
        <charset val="134"/>
      </rPr>
      <t xml:space="preserve">+2*0.8=1.6         
</t>
    </r>
    <r>
      <rPr>
        <sz val="11"/>
        <rFont val="宋体"/>
        <family val="3"/>
        <charset val="134"/>
      </rPr>
      <t>2.一种多角度驾驶员疲劳程度评估方法- CN202211040818.7-2022-12-20-三作</t>
    </r>
    <r>
      <rPr>
        <sz val="11"/>
        <color indexed="10"/>
        <rFont val="宋体"/>
        <family val="3"/>
        <charset val="134"/>
      </rPr>
      <t xml:space="preserve">+2*0.4=0.8         </t>
    </r>
    <r>
      <rPr>
        <sz val="11"/>
        <rFont val="宋体"/>
        <family val="3"/>
        <charset val="134"/>
      </rPr>
      <t>3.一种基于深度学习的驾驶员疲劳程度量化方法- CN202211040819.1-2022-12-09-二作+</t>
    </r>
    <r>
      <rPr>
        <sz val="11"/>
        <color indexed="10"/>
        <rFont val="宋体"/>
        <family val="3"/>
        <charset val="134"/>
      </rPr>
      <t>2*0.8=1.6</t>
    </r>
    <r>
      <rPr>
        <sz val="11"/>
        <color indexed="10"/>
        <rFont val="宋体"/>
        <family val="3"/>
        <charset val="134"/>
      </rPr>
      <t xml:space="preserve">         </t>
    </r>
    <r>
      <rPr>
        <sz val="11"/>
        <rFont val="宋体"/>
        <family val="3"/>
        <charset val="134"/>
      </rPr>
      <t>4.一种自动驾驶汽车路径跟踪的类人控制策略- CN202211040548.X-2022-12-02-三作+</t>
    </r>
    <r>
      <rPr>
        <sz val="11"/>
        <color indexed="10"/>
        <rFont val="宋体"/>
        <family val="3"/>
        <charset val="134"/>
      </rPr>
      <t xml:space="preserve">2*0.4=0.8       </t>
    </r>
    <r>
      <rPr>
        <sz val="11"/>
        <color indexed="10"/>
        <rFont val="宋体"/>
        <family val="3"/>
        <charset val="134"/>
      </rPr>
      <t xml:space="preserve">  </t>
    </r>
    <r>
      <rPr>
        <sz val="11"/>
        <rFont val="宋体"/>
        <family val="3"/>
        <charset val="134"/>
      </rPr>
      <t>5.考虑纵向跟车行为的驾驶行为模型的参数辨识方法- CN202211041204.0-2022-12-02-二作+</t>
    </r>
    <r>
      <rPr>
        <sz val="11"/>
        <color indexed="10"/>
        <rFont val="宋体"/>
        <family val="3"/>
        <charset val="134"/>
      </rPr>
      <t xml:space="preserve">2*0.8=1.6 </t>
    </r>
    <r>
      <rPr>
        <sz val="11"/>
        <rFont val="宋体"/>
        <family val="3"/>
        <charset val="134"/>
      </rPr>
      <t xml:space="preserve">        
6.一种基于双向长短时记忆网络的驾驶行为预测方法及系统-  CN202210279062.5-2022-07-15-二作+</t>
    </r>
    <r>
      <rPr>
        <sz val="11"/>
        <color indexed="10"/>
        <rFont val="宋体"/>
        <family val="3"/>
        <charset val="134"/>
      </rPr>
      <t xml:space="preserve">2*0.8=1.6 </t>
    </r>
    <r>
      <rPr>
        <sz val="11"/>
        <rFont val="宋体"/>
        <family val="3"/>
        <charset val="134"/>
      </rPr>
      <t xml:space="preserve">        
7.一种基于短时样本的驾驶员换道意图预测系统及方法-  CN202210274505.1-2022-06-24-二作+</t>
    </r>
    <r>
      <rPr>
        <sz val="11"/>
        <color indexed="10"/>
        <rFont val="宋体"/>
        <family val="3"/>
        <charset val="134"/>
      </rPr>
      <t xml:space="preserve">2*0.8=1.6  </t>
    </r>
    <r>
      <rPr>
        <sz val="11"/>
        <rFont val="宋体"/>
        <family val="3"/>
        <charset val="134"/>
      </rPr>
      <t xml:space="preserve">       
8.基于受限玻尔兹曼机的驾驶员活跃程度识别方法及系统法-   CN202210274485.8-2022-06-21-二作+</t>
    </r>
    <r>
      <rPr>
        <sz val="11"/>
        <color indexed="10"/>
        <rFont val="宋体"/>
        <family val="3"/>
        <charset val="134"/>
      </rPr>
      <t xml:space="preserve">2*0.8=1.6  </t>
    </r>
    <r>
      <rPr>
        <sz val="11"/>
        <rFont val="宋体"/>
        <family val="3"/>
        <charset val="134"/>
      </rPr>
      <t xml:space="preserve">       
9.一种基于驾驶行为预测的辅助驾驶控制方法-   CN202210274546.0-2022-05-27-二作+</t>
    </r>
    <r>
      <rPr>
        <sz val="11"/>
        <color indexed="10"/>
        <rFont val="宋体"/>
        <family val="3"/>
        <charset val="134"/>
      </rPr>
      <t>2*0.8=1.6</t>
    </r>
    <r>
      <rPr>
        <sz val="11"/>
        <rFont val="宋体"/>
        <family val="3"/>
        <charset val="134"/>
      </rPr>
      <t xml:space="preserve">        10.一种考虑驾驶员活跃度及驾驶能力的辅助控制器设计方法-   CN202210274482.4-2022-05-27-二作+</t>
    </r>
    <r>
      <rPr>
        <sz val="11"/>
        <color indexed="10"/>
        <rFont val="宋体"/>
        <family val="3"/>
        <charset val="134"/>
      </rPr>
      <t xml:space="preserve">2*0.8=1.6 </t>
    </r>
    <r>
      <rPr>
        <sz val="11"/>
        <rFont val="宋体"/>
        <family val="3"/>
        <charset val="134"/>
      </rPr>
      <t xml:space="preserve">    </t>
    </r>
    <r>
      <rPr>
        <sz val="11"/>
        <color indexed="10"/>
        <rFont val="宋体"/>
        <family val="3"/>
        <charset val="134"/>
      </rPr>
      <t xml:space="preserve">    </t>
    </r>
    <phoneticPr fontId="8" type="noConversion"/>
  </si>
  <si>
    <r>
      <t>1、担任2</t>
    </r>
    <r>
      <rPr>
        <sz val="11"/>
        <color indexed="8"/>
        <rFont val="宋体"/>
        <family val="3"/>
        <charset val="134"/>
      </rPr>
      <t>1</t>
    </r>
    <r>
      <rPr>
        <sz val="11"/>
        <color indexed="8"/>
        <rFont val="宋体"/>
        <family val="3"/>
        <charset val="134"/>
      </rPr>
      <t>班长，2022.3-2023.3，</t>
    </r>
    <r>
      <rPr>
        <sz val="11"/>
        <color indexed="10"/>
        <rFont val="宋体"/>
        <family val="3"/>
        <charset val="134"/>
      </rPr>
      <t>+23</t>
    </r>
    <phoneticPr fontId="8" type="noConversion"/>
  </si>
  <si>
    <r>
      <rPr>
        <sz val="16"/>
        <color indexed="21"/>
        <rFont val="宋体"/>
        <family val="3"/>
        <charset val="134"/>
      </rPr>
      <t>已经核实32</t>
    </r>
    <r>
      <rPr>
        <sz val="11"/>
        <rFont val="宋体"/>
        <family val="3"/>
        <charset val="134"/>
      </rPr>
      <t xml:space="preserve">
1.Hydrodynamics study of dolphin’s self-yaw motion realized by spanwise flexibility of caudal fi-Journal of Ocean Engineering and Science-published-2022年6月-一作二区</t>
    </r>
    <r>
      <rPr>
        <sz val="11"/>
        <color indexed="10"/>
        <rFont val="宋体"/>
        <family val="3"/>
        <charset val="134"/>
      </rPr>
      <t xml:space="preserve">  +40*4/5=32</t>
    </r>
    <r>
      <rPr>
        <sz val="11"/>
        <color indexed="8"/>
        <rFont val="宋体"/>
        <family val="3"/>
        <charset val="134"/>
      </rPr>
      <t xml:space="preserve">
</t>
    </r>
    <r>
      <rPr>
        <strike/>
        <sz val="11"/>
        <color indexed="8"/>
        <rFont val="宋体"/>
        <family val="3"/>
        <charset val="134"/>
      </rPr>
      <t>2.Hydrodynamics of the self-diving function of thunniform swimmer relying on switching the caudal fin shape-Journal of Marine science and technology-published-2023年3月</t>
    </r>
    <r>
      <rPr>
        <strike/>
        <sz val="11"/>
        <color indexed="8"/>
        <rFont val="宋体"/>
        <family val="3"/>
        <charset val="134"/>
      </rPr>
      <t>8日</t>
    </r>
    <r>
      <rPr>
        <strike/>
        <sz val="11"/>
        <color indexed="8"/>
        <rFont val="宋体"/>
        <family val="3"/>
        <charset val="134"/>
      </rPr>
      <t xml:space="preserve">-一作四区 </t>
    </r>
    <r>
      <rPr>
        <strike/>
        <sz val="11"/>
        <color indexed="10"/>
        <rFont val="宋体"/>
        <family val="3"/>
        <charset val="134"/>
      </rPr>
      <t xml:space="preserve"> +20*4/5=16</t>
    </r>
    <phoneticPr fontId="8" type="noConversion"/>
  </si>
  <si>
    <r>
      <rPr>
        <sz val="14"/>
        <color indexed="49"/>
        <rFont val="宋体"/>
        <family val="3"/>
        <charset val="134"/>
      </rPr>
      <t xml:space="preserve">    已经核实1.6</t>
    </r>
    <r>
      <rPr>
        <sz val="11"/>
        <color indexed="8"/>
        <rFont val="宋体"/>
        <family val="3"/>
        <charset val="134"/>
      </rPr>
      <t xml:space="preserve">
3</t>
    </r>
    <r>
      <rPr>
        <sz val="11"/>
        <color indexed="10"/>
        <rFont val="宋体"/>
        <family val="3"/>
        <charset val="134"/>
      </rPr>
      <t>.Structural design and mechanism verification of multi-tailed collaborative robotic fish-RAIIE</t>
    </r>
    <r>
      <rPr>
        <sz val="11"/>
        <color indexed="8"/>
        <rFont val="宋体"/>
        <family val="3"/>
        <charset val="134"/>
      </rPr>
      <t>-published-2022年11-23-二作会议  +4*2/5=1.6</t>
    </r>
    <phoneticPr fontId="8" type="noConversion"/>
  </si>
  <si>
    <r>
      <rPr>
        <sz val="16"/>
        <color indexed="21"/>
        <rFont val="宋体"/>
        <family val="3"/>
        <charset val="134"/>
      </rPr>
      <t>已经核实4</t>
    </r>
    <r>
      <rPr>
        <sz val="11"/>
        <color indexed="8"/>
        <rFont val="宋体"/>
        <family val="3"/>
        <charset val="134"/>
      </rPr>
      <t xml:space="preserve">
一种采用多尾协同矢量推进的机器鱿鱼. CN114212225A,（导师一作，学生二作，2022-</t>
    </r>
    <r>
      <rPr>
        <sz val="11"/>
        <color indexed="8"/>
        <rFont val="宋体"/>
        <family val="3"/>
        <charset val="134"/>
      </rPr>
      <t>12.23</t>
    </r>
    <r>
      <rPr>
        <sz val="11"/>
        <color indexed="8"/>
        <rFont val="宋体"/>
        <family val="3"/>
        <charset val="134"/>
      </rPr>
      <t>）</t>
    </r>
    <r>
      <rPr>
        <sz val="11"/>
        <color indexed="10"/>
        <rFont val="宋体"/>
        <family val="3"/>
        <charset val="134"/>
      </rPr>
      <t>5*0.8=4</t>
    </r>
    <phoneticPr fontId="8" type="noConversion"/>
  </si>
  <si>
    <t>班长</t>
    <phoneticPr fontId="8" type="noConversion"/>
  </si>
  <si>
    <r>
      <rPr>
        <sz val="16"/>
        <color indexed="21"/>
        <rFont val="宋体"/>
        <family val="3"/>
        <charset val="134"/>
      </rPr>
      <t>已经核实32</t>
    </r>
    <r>
      <rPr>
        <sz val="11"/>
        <color indexed="8"/>
        <rFont val="宋体"/>
        <family val="3"/>
        <charset val="134"/>
      </rPr>
      <t xml:space="preserve">
1. A Portable MR Sensor for Rapid Discrimination of Ex Vivo Breast Cancerous Tissue in Mice.- IEEE Sensors Journal-pulished- 2022.10.13.-一作二区(唯一学生)</t>
    </r>
    <r>
      <rPr>
        <sz val="11"/>
        <color indexed="10"/>
        <rFont val="宋体"/>
        <family val="3"/>
        <charset val="134"/>
      </rPr>
      <t xml:space="preserve"> +40</t>
    </r>
    <r>
      <rPr>
        <sz val="11"/>
        <color indexed="10"/>
        <rFont val="宋体"/>
        <family val="3"/>
        <charset val="134"/>
      </rPr>
      <t>*0.8=32</t>
    </r>
    <phoneticPr fontId="8" type="noConversion"/>
  </si>
  <si>
    <t>博士20级班级团支部组织委员</t>
    <phoneticPr fontId="8" type="noConversion"/>
  </si>
  <si>
    <r>
      <rPr>
        <sz val="16"/>
        <color indexed="21"/>
        <rFont val="宋体"/>
        <family val="3"/>
        <charset val="134"/>
      </rPr>
      <t>已核实12</t>
    </r>
    <r>
      <rPr>
        <strike/>
        <sz val="11"/>
        <color indexed="8"/>
        <rFont val="宋体"/>
        <family val="3"/>
        <charset val="134"/>
      </rPr>
      <t xml:space="preserve">
</t>
    </r>
    <r>
      <rPr>
        <strike/>
        <sz val="11"/>
        <color rgb="FFFF0000"/>
        <rFont val="宋体"/>
        <family val="3"/>
        <charset val="134"/>
      </rPr>
      <t>1. Analysis of field uniformity in a TEM cell based on finite difference method and measured field strength-IEICE-published-2023-7-5-四区一作，+20*0.8=16,</t>
    </r>
    <r>
      <rPr>
        <sz val="11"/>
        <color indexed="10"/>
        <rFont val="宋体"/>
        <family val="3"/>
        <charset val="134"/>
      </rPr>
      <t xml:space="preserve">
</t>
    </r>
    <r>
      <rPr>
        <sz val="11"/>
        <color indexed="8"/>
        <rFont val="宋体"/>
        <family val="3"/>
        <charset val="134"/>
      </rPr>
      <t>2. Optimized Design of Illuminator With Nonuniform Loading-IEEE TEMC-published-2022年-9-4-三区三作，+</t>
    </r>
    <r>
      <rPr>
        <sz val="11"/>
        <color indexed="10"/>
        <rFont val="宋体"/>
        <family val="3"/>
        <charset val="134"/>
      </rPr>
      <t>20*0.2=4</t>
    </r>
    <r>
      <rPr>
        <sz val="11"/>
        <color indexed="8"/>
        <rFont val="宋体"/>
        <family val="3"/>
        <charset val="134"/>
      </rPr>
      <t>,
3. An Algorithm for Fast Simulation of CW Illuminator-IEEE TEMC-published-2022年9月-三区三作，+</t>
    </r>
    <r>
      <rPr>
        <sz val="11"/>
        <color indexed="10"/>
        <rFont val="宋体"/>
        <family val="3"/>
        <charset val="134"/>
      </rPr>
      <t>20*0.2=4</t>
    </r>
    <r>
      <rPr>
        <sz val="11"/>
        <color indexed="8"/>
        <rFont val="宋体"/>
        <family val="3"/>
        <charset val="134"/>
      </rPr>
      <t>,
4. Study on selection of test space for CW illuminator-IEICE-published-2022年12-3-三区三作，+</t>
    </r>
    <r>
      <rPr>
        <sz val="11"/>
        <color indexed="10"/>
        <rFont val="宋体"/>
        <family val="3"/>
        <charset val="134"/>
      </rPr>
      <t>20*0.2=4</t>
    </r>
    <r>
      <rPr>
        <sz val="11"/>
        <color indexed="8"/>
        <rFont val="宋体"/>
        <family val="3"/>
        <charset val="134"/>
      </rPr>
      <t>,</t>
    </r>
    <phoneticPr fontId="8" type="noConversion"/>
  </si>
  <si>
    <r>
      <rPr>
        <sz val="16"/>
        <color indexed="21"/>
        <rFont val="宋体"/>
        <family val="3"/>
        <charset val="134"/>
      </rPr>
      <t>已经核实3.6</t>
    </r>
    <r>
      <rPr>
        <sz val="11"/>
        <color indexed="8"/>
        <rFont val="宋体"/>
        <family val="3"/>
        <charset val="134"/>
      </rPr>
      <t xml:space="preserve">
1</t>
    </r>
    <r>
      <rPr>
        <sz val="11"/>
        <color indexed="8"/>
        <rFont val="宋体"/>
        <family val="3"/>
        <charset val="134"/>
      </rPr>
      <t>.</t>
    </r>
    <r>
      <rPr>
        <sz val="11"/>
        <color theme="1"/>
        <rFont val="宋体"/>
        <charset val="134"/>
        <scheme val="minor"/>
      </rPr>
      <t>一种适于高压射频线缆的同轴连接器</t>
    </r>
    <r>
      <rPr>
        <sz val="11"/>
        <color indexed="8"/>
        <rFont val="宋体"/>
        <family val="3"/>
        <charset val="134"/>
      </rPr>
      <t>-CN202111384700.1-2022年3月18号-二作(老师一作)</t>
    </r>
    <r>
      <rPr>
        <sz val="11"/>
        <color indexed="10"/>
        <rFont val="宋体"/>
        <family val="3"/>
        <charset val="134"/>
      </rPr>
      <t xml:space="preserve">+2*0.8=1.6
</t>
    </r>
    <r>
      <rPr>
        <sz val="11"/>
        <color indexed="8"/>
        <rFont val="宋体"/>
        <family val="3"/>
        <charset val="134"/>
      </rPr>
      <t>2.一种非对称横电磁波传输室特性阻抗计算方法-CN202211143516.2-2023年1月6号-一作</t>
    </r>
    <r>
      <rPr>
        <sz val="11"/>
        <color indexed="10"/>
        <rFont val="宋体"/>
        <family val="3"/>
        <charset val="134"/>
      </rPr>
      <t>+2</t>
    </r>
    <phoneticPr fontId="8" type="noConversion"/>
  </si>
  <si>
    <r>
      <rPr>
        <strike/>
        <sz val="11"/>
        <color indexed="8"/>
        <rFont val="宋体"/>
        <family val="3"/>
        <charset val="134"/>
      </rPr>
      <t>1.博士二支部  宣传委员</t>
    </r>
    <r>
      <rPr>
        <sz val="11"/>
        <color indexed="8"/>
        <rFont val="宋体"/>
        <family val="3"/>
        <charset val="134"/>
      </rPr>
      <t xml:space="preserve">
2.20级博士班级  宣传委员 
</t>
    </r>
    <phoneticPr fontId="8" type="noConversion"/>
  </si>
  <si>
    <r>
      <rPr>
        <sz val="16"/>
        <color indexed="21"/>
        <rFont val="宋体"/>
        <family val="3"/>
        <charset val="134"/>
      </rPr>
      <t>已经核实84</t>
    </r>
    <r>
      <rPr>
        <sz val="11"/>
        <color indexed="8"/>
        <rFont val="宋体"/>
        <family val="3"/>
        <charset val="134"/>
      </rPr>
      <t xml:space="preserve">
1. Cao YD, Jia MP, Ding P, et al. Incremental learning for remaining useful life prediction via temporal cascade broad learning system with newly acquired data. IEEE Transactions on Industrial Informatics. (中科院一区，TOP刊，SCI，IF=11.648)2023.4</t>
    </r>
    <r>
      <rPr>
        <sz val="11"/>
        <color indexed="10"/>
        <rFont val="宋体"/>
        <family val="3"/>
        <charset val="134"/>
      </rPr>
      <t>第一作者+50*0.8=40</t>
    </r>
    <r>
      <rPr>
        <sz val="11"/>
        <color indexed="8"/>
        <rFont val="宋体"/>
        <family val="3"/>
        <charset val="134"/>
      </rPr>
      <t xml:space="preserve">
2. Cao YD, Jia MP, Zhuang JC, et al. Research on Sparsity Measures for Rotating Machinery Health Monitoring. Journal of Mechanical Science and Technology. (中科院四区，SCI，IF=1.741)202-12-23</t>
    </r>
    <r>
      <rPr>
        <sz val="11"/>
        <color indexed="10"/>
        <rFont val="宋体"/>
        <family val="3"/>
        <charset val="134"/>
      </rPr>
      <t>第一作者+20*0.8=16</t>
    </r>
    <r>
      <rPr>
        <sz val="11"/>
        <color indexed="8"/>
        <rFont val="宋体"/>
        <family val="3"/>
        <charset val="134"/>
      </rPr>
      <t xml:space="preserve">
3. Zhuang JC, Jia MP*, Cao YD et al. Semi-supervised double attention guided assessment approach for remaining useful life of rotating machinery. Reliability Engineering and System Safety, 2022,226:108685. (中科院一区，TOP刊，SCI)2022.7</t>
    </r>
    <r>
      <rPr>
        <sz val="11"/>
        <color indexed="10"/>
        <rFont val="宋体"/>
        <family val="3"/>
        <charset val="134"/>
      </rPr>
      <t>第三作者+50*0.2=10</t>
    </r>
    <r>
      <rPr>
        <sz val="11"/>
        <color indexed="8"/>
        <rFont val="宋体"/>
        <family val="3"/>
        <charset val="134"/>
      </rPr>
      <t xml:space="preserve">
4. Ding YF, Jia MP*, Cao YD et al. Domain generalization via adversarial out-domain augmentation for remaining useful life prediction of bearings under unseen conditions. Knowledge-Based Systems. (中科院一区，TOP刊，SCI)2022.12</t>
    </r>
    <r>
      <rPr>
        <sz val="11"/>
        <color indexed="10"/>
        <rFont val="宋体"/>
        <family val="3"/>
        <charset val="134"/>
      </rPr>
      <t>第三作者+50*0.2=10</t>
    </r>
    <r>
      <rPr>
        <sz val="11"/>
        <color indexed="8"/>
        <rFont val="宋体"/>
        <family val="3"/>
        <charset val="134"/>
      </rPr>
      <t xml:space="preserve">
5. Wu DZ, Jia MP*, Cao YD et al. Remaining useful life estimation based on a nonlinear Wiener process model with CSN random effects. Measurement. (中科院二区，SCI)2022.12</t>
    </r>
    <r>
      <rPr>
        <sz val="11"/>
        <color indexed="10"/>
        <rFont val="宋体"/>
        <family val="3"/>
        <charset val="134"/>
      </rPr>
      <t>第三作者+40*0.2=8</t>
    </r>
    <phoneticPr fontId="8" type="noConversion"/>
  </si>
  <si>
    <r>
      <rPr>
        <sz val="16"/>
        <color indexed="21"/>
        <rFont val="宋体"/>
        <family val="3"/>
        <charset val="134"/>
      </rPr>
      <t>已经核实3.2</t>
    </r>
    <r>
      <rPr>
        <sz val="11"/>
        <color indexed="8"/>
        <rFont val="宋体"/>
        <family val="3"/>
        <charset val="134"/>
      </rPr>
      <t xml:space="preserve">
1.BiGRU with temporal pattern attention for health
indexes prediction of rolling bearings(EI)2022.11.14</t>
    </r>
    <r>
      <rPr>
        <sz val="11"/>
        <color indexed="10"/>
        <rFont val="宋体"/>
        <family val="3"/>
        <charset val="134"/>
      </rPr>
      <t>第一作者唯一学生作者+4*0.8=3.2</t>
    </r>
    <phoneticPr fontId="8" type="noConversion"/>
  </si>
  <si>
    <t>22博士班长</t>
    <phoneticPr fontId="8" type="noConversion"/>
  </si>
  <si>
    <r>
      <rPr>
        <sz val="11"/>
        <color indexed="10"/>
        <rFont val="宋体"/>
        <family val="3"/>
        <charset val="134"/>
      </rPr>
      <t xml:space="preserve">
</t>
    </r>
    <r>
      <rPr>
        <sz val="16"/>
        <color indexed="21"/>
        <rFont val="宋体"/>
        <family val="3"/>
        <charset val="134"/>
      </rPr>
      <t>已经核实48</t>
    </r>
    <r>
      <rPr>
        <sz val="11"/>
        <color indexed="8"/>
        <rFont val="宋体"/>
        <family val="3"/>
        <charset val="134"/>
      </rPr>
      <t xml:space="preserve">
1.Numerical simulation on the thermal dynamic behavior of liquid hydrogen in a storage tank for trailers-Case Studies in Thermal Engineering-published-2022.11-唯一学生一作二区
+</t>
    </r>
    <r>
      <rPr>
        <sz val="11"/>
        <color indexed="10"/>
        <rFont val="宋体"/>
        <family val="3"/>
        <charset val="134"/>
      </rPr>
      <t>40</t>
    </r>
    <r>
      <rPr>
        <sz val="11"/>
        <color indexed="8"/>
        <rFont val="宋体"/>
        <family val="3"/>
        <charset val="134"/>
      </rPr>
      <t xml:space="preserve">
2. Research on building cryo-compressed test condition on large CcH2 vessel for heavy-duty fuel cell trucks-Journal of Energy Storage-2022.11.30-学生三作二区
</t>
    </r>
    <r>
      <rPr>
        <sz val="11"/>
        <color indexed="10"/>
        <rFont val="宋体"/>
        <family val="3"/>
        <charset val="134"/>
      </rPr>
      <t>+40*0.2=8</t>
    </r>
    <phoneticPr fontId="8" type="noConversion"/>
  </si>
  <si>
    <t>宣传委员</t>
    <phoneticPr fontId="8" type="noConversion"/>
  </si>
  <si>
    <r>
      <rPr>
        <sz val="16"/>
        <color indexed="21"/>
        <rFont val="宋体"/>
        <family val="3"/>
        <charset val="134"/>
      </rPr>
      <t>已经核实160</t>
    </r>
    <r>
      <rPr>
        <sz val="11"/>
        <color indexed="8"/>
        <rFont val="宋体"/>
        <family val="3"/>
        <charset val="134"/>
      </rPr>
      <t xml:space="preserve">
1."Health Assessment of Rotating Equipment With Unseen Conditions Using Adversarial Domain Generalization Toward Self-Supervised Regularization Learning"—IEEE-ASME TRANSACTIONS ON MECHATRONICS—</t>
    </r>
    <r>
      <rPr>
        <sz val="9"/>
        <color indexed="39"/>
        <rFont val="宋体"/>
        <family val="3"/>
        <charset val="134"/>
      </rPr>
      <t>published-2022.4—学生一作/中科院1区 TOP
+50*0.8=40</t>
    </r>
    <r>
      <rPr>
        <sz val="9"/>
        <color indexed="8"/>
        <rFont val="宋体"/>
        <family val="3"/>
        <charset val="134"/>
      </rPr>
      <t xml:space="preserve">
2."Semi-supervised double attention guided assessment approach for remaining useful life of rotating machinery"—RELIABILITY ENGINEERING &amp; SYSTEM SAFETY-</t>
    </r>
    <r>
      <rPr>
        <sz val="9"/>
        <color indexed="39"/>
        <rFont val="宋体"/>
        <family val="3"/>
        <charset val="134"/>
      </rPr>
      <t>published-2022.07.30-学生一作/中科院1区 TOP
+50*0.8=40</t>
    </r>
    <r>
      <rPr>
        <sz val="9"/>
        <color indexed="8"/>
        <rFont val="宋体"/>
        <family val="3"/>
        <charset val="134"/>
      </rPr>
      <t xml:space="preserve">
3."An adversarial transfer network with supervised metric for remaining useful life prediction of rolling bearing under multiple working conditions"—RELIABILITY ENGINEERING &amp; SYSTEM SAFETY-</t>
    </r>
    <r>
      <rPr>
        <sz val="9"/>
        <color indexed="39"/>
        <rFont val="宋体"/>
        <family val="3"/>
        <charset val="134"/>
      </rPr>
      <t>published-2022.5-唯一学生/中科院1区 TOP
+50</t>
    </r>
    <r>
      <rPr>
        <sz val="9"/>
        <color indexed="8"/>
        <rFont val="宋体"/>
        <family val="3"/>
        <charset val="134"/>
      </rPr>
      <t xml:space="preserve">
4."Multiobjective Evolution Enhanced Collaborative Health Monitoring and Prognostics: A Case Study of Bearing Life Test With Three-Axis Acceleration Signals"-IEEE TRANSACTIONS ON INSTRUMENTATION AND MEASUREMENT—</t>
    </r>
    <r>
      <rPr>
        <sz val="9"/>
        <color indexed="39"/>
        <rFont val="宋体"/>
        <family val="3"/>
        <charset val="134"/>
      </rPr>
      <t xml:space="preserve">published-2022.06.08—学生三作/中科院2区
+40*0.2=8
</t>
    </r>
    <r>
      <rPr>
        <sz val="9"/>
        <color indexed="8"/>
        <rFont val="宋体"/>
        <family val="3"/>
        <charset val="134"/>
      </rPr>
      <t>5."Research on sparsity measures for rotating machinery health monitoring"—JOURNAL OF MECHANICAL SCIENCE AND TECHNOLOGY -</t>
    </r>
    <r>
      <rPr>
        <sz val="9"/>
        <color indexed="39"/>
        <rFont val="宋体"/>
        <family val="3"/>
        <charset val="134"/>
      </rPr>
      <t xml:space="preserve">published-2022.12.23-学生三作/中科院4区
+20*0.2=4
</t>
    </r>
    <r>
      <rPr>
        <sz val="9"/>
        <color indexed="8"/>
        <rFont val="宋体"/>
        <family val="3"/>
        <charset val="134"/>
      </rPr>
      <t>6. "Deep imbalanced regression using cost-sensitive learning and deep feature transfer for bearing remaining useful life estimation"—APPLIED SOFT COMPUTING-</t>
    </r>
    <r>
      <rPr>
        <sz val="9"/>
        <color indexed="39"/>
        <rFont val="宋体"/>
        <family val="3"/>
        <charset val="134"/>
      </rPr>
      <t>published-2022.7-学生三作/中科院2区 TOP
+40*0.2=8</t>
    </r>
    <r>
      <rPr>
        <sz val="9"/>
        <color indexed="8"/>
        <rFont val="宋体"/>
        <family val="3"/>
        <charset val="134"/>
      </rPr>
      <t xml:space="preserve">
7. "Deep imbalanced domain adaptation for transfer learning fault diagnosis of bearings under multiple working conditions"—Reliability Engineering &amp; System Safety-</t>
    </r>
    <r>
      <rPr>
        <sz val="9"/>
        <color indexed="39"/>
        <rFont val="宋体"/>
        <family val="3"/>
        <charset val="134"/>
      </rPr>
      <t>在线发表-2022.11-学生三作/中科院1区 TOP
+50*0.2=10</t>
    </r>
    <phoneticPr fontId="8" type="noConversion"/>
  </si>
  <si>
    <r>
      <rPr>
        <sz val="16"/>
        <color indexed="21"/>
        <rFont val="宋体"/>
        <family val="3"/>
        <charset val="134"/>
      </rPr>
      <t>已经核实</t>
    </r>
    <r>
      <rPr>
        <sz val="16"/>
        <color indexed="21"/>
        <rFont val="Times New Roman"/>
        <family val="1"/>
      </rPr>
      <t>4</t>
    </r>
    <r>
      <rPr>
        <sz val="9"/>
        <color indexed="8"/>
        <rFont val="Times New Roman"/>
        <family val="1"/>
      </rPr>
      <t xml:space="preserve">
1."</t>
    </r>
    <r>
      <rPr>
        <sz val="9"/>
        <color indexed="8"/>
        <rFont val="宋体"/>
        <family val="3"/>
        <charset val="134"/>
      </rPr>
      <t>一种深度时间卷积网络的旋转机械健康评估方法</t>
    </r>
    <r>
      <rPr>
        <sz val="9"/>
        <color indexed="8"/>
        <rFont val="Times New Roman"/>
        <family val="1"/>
      </rPr>
      <t>"-CN202110659503.X-</t>
    </r>
    <r>
      <rPr>
        <sz val="9"/>
        <color indexed="39"/>
        <rFont val="Times New Roman"/>
        <family val="1"/>
      </rPr>
      <t>2022.11.22</t>
    </r>
    <r>
      <rPr>
        <sz val="9"/>
        <color indexed="39"/>
        <rFont val="宋体"/>
        <family val="3"/>
        <charset val="134"/>
      </rPr>
      <t>授权</t>
    </r>
    <r>
      <rPr>
        <sz val="9"/>
        <color indexed="39"/>
        <rFont val="Times New Roman"/>
        <family val="1"/>
      </rPr>
      <t>-</t>
    </r>
    <r>
      <rPr>
        <sz val="9"/>
        <color indexed="39"/>
        <rFont val="宋体"/>
        <family val="3"/>
        <charset val="134"/>
      </rPr>
      <t xml:space="preserve">老师一作，学生二作
</t>
    </r>
    <r>
      <rPr>
        <sz val="9"/>
        <color indexed="39"/>
        <rFont val="Times New Roman"/>
        <family val="1"/>
      </rPr>
      <t>+5*0.8=4</t>
    </r>
    <phoneticPr fontId="8" type="noConversion"/>
  </si>
  <si>
    <r>
      <rPr>
        <sz val="18"/>
        <color indexed="49"/>
        <rFont val="宋体"/>
        <family val="3"/>
        <charset val="134"/>
      </rPr>
      <t>已经核实3.2</t>
    </r>
    <r>
      <rPr>
        <sz val="9"/>
        <color indexed="8"/>
        <rFont val="宋体"/>
        <family val="3"/>
        <charset val="134"/>
      </rPr>
      <t xml:space="preserve">
1."双注意力引导的旋转机械健康评估方法"-CN202111133293.7</t>
    </r>
    <r>
      <rPr>
        <sz val="9"/>
        <color indexed="39"/>
        <rFont val="宋体"/>
        <family val="3"/>
        <charset val="134"/>
      </rPr>
      <t>-2022.02.15-老师一作，学生二作
+2*0.8=1.6</t>
    </r>
    <r>
      <rPr>
        <sz val="9"/>
        <color indexed="8"/>
        <rFont val="宋体"/>
        <family val="3"/>
        <charset val="134"/>
      </rPr>
      <t xml:space="preserve">
2."多工况分布对齐的旋转机械健康诊断方法"-CN202210314883.8</t>
    </r>
    <r>
      <rPr>
        <sz val="9"/>
        <color indexed="39"/>
        <rFont val="宋体"/>
        <family val="3"/>
        <charset val="134"/>
      </rPr>
      <t>-2022.06.24-老师一作，学生二作
+2*0.8=1.6</t>
    </r>
  </si>
  <si>
    <t>组织委员</t>
    <phoneticPr fontId="8" type="noConversion"/>
  </si>
  <si>
    <t>三好研究生</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</si>
</sst>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 "/>
  </numFmts>
  <fonts count="51">
    <font>
      <sz val="11"/>
      <color theme="1"/>
      <name val="宋体"/>
      <charset val="134"/>
      <scheme val="minor"/>
    </font>
    <font>
      <b/>
      <sz val="11"/>
      <color indexed="8"/>
      <name val="宋体"/>
      <family val="3"/>
      <charset val="134"/>
    </font>
    <font>
      <sz val="11"/>
      <color indexed="8"/>
      <name val="宋体"/>
      <family val="3"/>
      <charset val="134"/>
    </font>
    <font>
      <sz val="11"/>
      <color rgb="FF000000"/>
      <name val="宋体"/>
      <family val="3"/>
      <charset val="134"/>
    </font>
    <font>
      <sz val="9"/>
      <name val="宋体"/>
      <family val="3"/>
      <charset val="134"/>
      <scheme val="minor"/>
    </font>
    <font>
      <sz val="11"/>
      <color indexed="8"/>
      <name val="宋体"/>
      <family val="3"/>
      <charset val="134"/>
    </font>
    <font>
      <sz val="11"/>
      <color theme="1"/>
      <name val="宋体"/>
      <family val="3"/>
      <charset val="134"/>
      <scheme val="minor"/>
    </font>
    <font>
      <sz val="11"/>
      <color rgb="FF000000"/>
      <name val="宋体"/>
      <family val="3"/>
      <charset val="134"/>
    </font>
    <font>
      <sz val="9"/>
      <name val="宋体"/>
      <family val="3"/>
      <charset val="134"/>
    </font>
    <font>
      <sz val="11"/>
      <color rgb="FF00B050"/>
      <name val="宋体"/>
      <family val="3"/>
      <charset val="134"/>
    </font>
    <font>
      <b/>
      <sz val="11"/>
      <name val="宋体"/>
      <family val="3"/>
      <charset val="134"/>
    </font>
    <font>
      <sz val="11"/>
      <name val="宋体"/>
      <family val="3"/>
      <charset val="134"/>
      <scheme val="minor"/>
    </font>
    <font>
      <sz val="11"/>
      <name val="宋体"/>
      <family val="3"/>
      <charset val="134"/>
    </font>
    <font>
      <sz val="16"/>
      <color indexed="21"/>
      <name val="宋体"/>
      <family val="3"/>
      <charset val="134"/>
    </font>
    <font>
      <sz val="11"/>
      <color indexed="10"/>
      <name val="宋体"/>
      <family val="3"/>
      <charset val="134"/>
    </font>
    <font>
      <strike/>
      <sz val="11"/>
      <color indexed="8"/>
      <name val="宋体"/>
      <family val="3"/>
      <charset val="134"/>
    </font>
    <font>
      <b/>
      <strike/>
      <sz val="11"/>
      <color indexed="8"/>
      <name val="宋体"/>
      <family val="3"/>
      <charset val="134"/>
    </font>
    <font>
      <strike/>
      <sz val="11"/>
      <color indexed="10"/>
      <name val="宋体"/>
      <family val="3"/>
      <charset val="134"/>
    </font>
    <font>
      <sz val="11"/>
      <name val="Calibri"/>
      <family val="2"/>
    </font>
    <font>
      <strike/>
      <sz val="11"/>
      <name val="宋体"/>
      <family val="3"/>
      <charset val="134"/>
    </font>
    <font>
      <sz val="11"/>
      <color rgb="FFDD0806"/>
      <name val="宋体"/>
      <family val="3"/>
      <charset val="134"/>
    </font>
    <font>
      <sz val="11"/>
      <color indexed="30"/>
      <name val="宋体"/>
      <family val="3"/>
      <charset val="134"/>
    </font>
    <font>
      <sz val="11"/>
      <color indexed="8"/>
      <name val="MS Gothic"/>
      <family val="3"/>
      <charset val="128"/>
    </font>
    <font>
      <sz val="11"/>
      <color rgb="FF1D1D1D"/>
      <name val="Times New Roman"/>
      <family val="1"/>
      <charset val="134"/>
    </font>
    <font>
      <sz val="11"/>
      <name val="Times New Roman"/>
      <family val="1"/>
    </font>
    <font>
      <sz val="11"/>
      <color indexed="10"/>
      <name val="Times New Roman"/>
      <family val="1"/>
    </font>
    <font>
      <sz val="11"/>
      <color indexed="8"/>
      <name val="Times New Roman"/>
      <family val="1"/>
    </font>
    <font>
      <sz val="11"/>
      <color rgb="FF1D1D1D"/>
      <name val="宋体"/>
      <family val="3"/>
      <charset val="134"/>
    </font>
    <font>
      <sz val="16"/>
      <color indexed="49"/>
      <name val="宋体"/>
      <family val="3"/>
      <charset val="134"/>
    </font>
    <font>
      <sz val="12"/>
      <name val="宋体"/>
      <family val="3"/>
      <charset val="134"/>
    </font>
    <font>
      <sz val="8"/>
      <color indexed="8"/>
      <name val="宋体"/>
      <family val="3"/>
      <charset val="134"/>
    </font>
    <font>
      <b/>
      <sz val="8"/>
      <color indexed="8"/>
      <name val="宋体"/>
      <family val="3"/>
      <charset val="134"/>
    </font>
    <font>
      <strike/>
      <sz val="8"/>
      <color indexed="10"/>
      <name val="宋体"/>
      <family val="3"/>
      <charset val="134"/>
    </font>
    <font>
      <b/>
      <strike/>
      <sz val="8"/>
      <color indexed="10"/>
      <name val="宋体"/>
      <family val="3"/>
      <charset val="134"/>
    </font>
    <font>
      <sz val="10"/>
      <color indexed="8"/>
      <name val="宋体"/>
      <family val="3"/>
      <charset val="134"/>
    </font>
    <font>
      <b/>
      <sz val="10"/>
      <color indexed="8"/>
      <name val="宋体"/>
      <family val="3"/>
      <charset val="134"/>
    </font>
    <font>
      <u/>
      <sz val="10"/>
      <color indexed="8"/>
      <name val="宋体"/>
      <family val="3"/>
      <charset val="134"/>
    </font>
    <font>
      <sz val="12"/>
      <color indexed="49"/>
      <name val="宋体"/>
      <family val="3"/>
      <charset val="134"/>
    </font>
    <font>
      <sz val="11"/>
      <color indexed="8"/>
      <name val="Calibri"/>
      <family val="2"/>
    </font>
    <font>
      <sz val="11"/>
      <color indexed="8"/>
      <name val="DengXian"/>
      <charset val="134"/>
    </font>
    <font>
      <sz val="11"/>
      <color indexed="10"/>
      <name val="DengXian"/>
      <charset val="134"/>
    </font>
    <font>
      <sz val="14"/>
      <color indexed="49"/>
      <name val="宋体"/>
      <family val="3"/>
      <charset val="134"/>
    </font>
    <font>
      <strike/>
      <sz val="11"/>
      <color rgb="FFFF0000"/>
      <name val="宋体"/>
      <family val="3"/>
      <charset val="134"/>
    </font>
    <font>
      <sz val="9"/>
      <color indexed="39"/>
      <name val="宋体"/>
      <family val="3"/>
      <charset val="134"/>
    </font>
    <font>
      <sz val="9"/>
      <color indexed="8"/>
      <name val="宋体"/>
      <family val="3"/>
      <charset val="134"/>
    </font>
    <font>
      <sz val="9"/>
      <color rgb="FF000000"/>
      <name val="Times New Roman"/>
      <family val="1"/>
    </font>
    <font>
      <sz val="16"/>
      <color indexed="21"/>
      <name val="Times New Roman"/>
      <family val="1"/>
    </font>
    <font>
      <sz val="9"/>
      <color indexed="8"/>
      <name val="Times New Roman"/>
      <family val="1"/>
    </font>
    <font>
      <sz val="9"/>
      <color indexed="39"/>
      <name val="Times New Roman"/>
      <family val="1"/>
    </font>
    <font>
      <sz val="9"/>
      <color rgb="FF000000"/>
      <name val="宋体"/>
      <family val="3"/>
      <charset val="134"/>
    </font>
    <font>
      <sz val="18"/>
      <color indexed="4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2" fillId="0" borderId="0">
      <alignment vertical="center"/>
    </xf>
  </cellStyleXfs>
  <cellXfs count="64">
    <xf numFmtId="0" fontId="0" fillId="0" borderId="0" xfId="0">
      <alignment vertical="center"/>
    </xf>
    <xf numFmtId="0" fontId="1" fillId="0" borderId="1" xfId="0" applyFont="1" applyFill="1" applyBorder="1" applyAlignment="1">
      <alignment horizontal="center" vertical="center" wrapText="1"/>
    </xf>
    <xf numFmtId="0" fontId="0" fillId="0" borderId="1" xfId="0" applyBorder="1">
      <alignment vertical="center"/>
    </xf>
    <xf numFmtId="0" fontId="6" fillId="0" borderId="1" xfId="0" applyFont="1" applyBorder="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wrapText="1"/>
    </xf>
    <xf numFmtId="0" fontId="10"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xf>
    <xf numFmtId="0" fontId="11" fillId="2" borderId="1" xfId="0" applyFont="1" applyFill="1" applyBorder="1" applyAlignment="1">
      <alignment vertical="center"/>
    </xf>
    <xf numFmtId="0" fontId="2" fillId="0" borderId="1" xfId="1" applyBorder="1" applyAlignment="1">
      <alignment horizontal="center" vertical="center"/>
    </xf>
    <xf numFmtId="0" fontId="2" fillId="0" borderId="1" xfId="0" applyFont="1" applyFill="1" applyBorder="1" applyAlignment="1">
      <alignment horizontal="center" vertical="center"/>
    </xf>
    <xf numFmtId="0" fontId="6" fillId="0" borderId="1" xfId="0" applyFont="1" applyBorder="1" applyAlignment="1">
      <alignment horizontal="center" vertical="center"/>
    </xf>
    <xf numFmtId="0" fontId="2" fillId="0" borderId="1" xfId="1" applyFont="1" applyBorder="1" applyAlignment="1">
      <alignment horizontal="center" vertical="center" wrapText="1"/>
    </xf>
    <xf numFmtId="0" fontId="5" fillId="0" borderId="1" xfId="1" applyFont="1" applyBorder="1" applyAlignment="1">
      <alignment horizontal="center" vertical="center"/>
    </xf>
    <xf numFmtId="0" fontId="7" fillId="0" borderId="1" xfId="2" applyFont="1" applyBorder="1" applyAlignment="1">
      <alignment horizontal="center" vertical="center" wrapText="1"/>
    </xf>
    <xf numFmtId="0" fontId="3" fillId="0" borderId="1" xfId="2" applyFont="1" applyBorder="1" applyAlignment="1">
      <alignment horizontal="center" vertical="center"/>
    </xf>
    <xf numFmtId="0" fontId="3" fillId="0" borderId="1" xfId="2" applyFont="1" applyBorder="1" applyAlignment="1">
      <alignment horizontal="center" vertical="center" wrapText="1"/>
    </xf>
    <xf numFmtId="0" fontId="7" fillId="0" borderId="1" xfId="2" applyFont="1" applyBorder="1" applyAlignment="1">
      <alignment horizontal="center" vertical="center"/>
    </xf>
    <xf numFmtId="0" fontId="2" fillId="0" borderId="1" xfId="1" applyFont="1" applyBorder="1" applyAlignment="1">
      <alignment horizontal="center" vertical="center"/>
    </xf>
    <xf numFmtId="0" fontId="0" fillId="0" borderId="0" xfId="0"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right" vertical="center"/>
    </xf>
    <xf numFmtId="0" fontId="9" fillId="0" borderId="0" xfId="0" applyFont="1">
      <alignment vertical="center"/>
    </xf>
    <xf numFmtId="0" fontId="3" fillId="0" borderId="0" xfId="0" applyFont="1" applyAlignment="1">
      <alignment vertical="center" wrapText="1"/>
    </xf>
    <xf numFmtId="0" fontId="2" fillId="0" borderId="0" xfId="0" applyFont="1" applyAlignment="1">
      <alignment vertical="center" wrapText="1"/>
    </xf>
    <xf numFmtId="49" fontId="2" fillId="0" borderId="0" xfId="0" applyNumberFormat="1" applyFont="1" applyAlignment="1">
      <alignment horizontal="center" vertical="center"/>
    </xf>
    <xf numFmtId="0" fontId="20" fillId="0" borderId="0" xfId="0" applyFont="1" applyAlignment="1">
      <alignment horizontal="center" vertical="center" wrapText="1"/>
    </xf>
    <xf numFmtId="0" fontId="0" fillId="0" borderId="0" xfId="0" applyAlignment="1">
      <alignment vertical="center" wrapText="1"/>
    </xf>
    <xf numFmtId="0" fontId="14" fillId="0" borderId="0" xfId="0" applyFont="1" applyAlignment="1">
      <alignment horizontal="center" vertical="center" wrapText="1"/>
    </xf>
    <xf numFmtId="0" fontId="9"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left" vertical="top" wrapText="1"/>
    </xf>
    <xf numFmtId="0" fontId="23" fillId="0" borderId="0" xfId="0" applyFont="1" applyAlignment="1">
      <alignment vertical="center" wrapText="1"/>
    </xf>
    <xf numFmtId="0" fontId="27" fillId="0" borderId="0" xfId="0" applyFont="1">
      <alignment vertical="center"/>
    </xf>
    <xf numFmtId="0" fontId="29" fillId="0" borderId="0" xfId="0" applyFont="1" applyAlignment="1">
      <alignment horizontal="center" vertical="center"/>
    </xf>
    <xf numFmtId="0" fontId="30" fillId="0" borderId="0" xfId="0" applyFont="1" applyAlignment="1">
      <alignment vertical="center" wrapText="1"/>
    </xf>
    <xf numFmtId="0" fontId="34" fillId="0" borderId="0" xfId="0" applyFont="1" applyAlignment="1">
      <alignment vertical="center" wrapText="1"/>
    </xf>
    <xf numFmtId="49" fontId="0" fillId="0" borderId="0" xfId="0" applyNumberFormat="1" applyAlignment="1">
      <alignment horizontal="center" vertical="center" wrapText="1"/>
    </xf>
    <xf numFmtId="0" fontId="38" fillId="0" borderId="0" xfId="0" applyFont="1" applyAlignment="1">
      <alignment horizontal="center" vertical="center" wrapText="1"/>
    </xf>
    <xf numFmtId="176" fontId="0" fillId="0" borderId="0" xfId="0" applyNumberFormat="1">
      <alignment vertical="center"/>
    </xf>
    <xf numFmtId="0" fontId="2" fillId="0" borderId="0" xfId="0" quotePrefix="1" applyFont="1" applyAlignment="1">
      <alignment horizontal="center" vertical="center"/>
    </xf>
    <xf numFmtId="0" fontId="45" fillId="0" borderId="0" xfId="0" applyFont="1" applyAlignment="1">
      <alignment horizontal="center" vertical="center" wrapText="1"/>
    </xf>
    <xf numFmtId="0" fontId="49" fillId="0" borderId="0" xfId="0" applyFont="1" applyAlignment="1">
      <alignment horizontal="center" vertical="center" wrapText="1"/>
    </xf>
    <xf numFmtId="0" fontId="6" fillId="0" borderId="0" xfId="0" applyFont="1" applyAlignment="1">
      <alignment horizontal="center" vertical="center"/>
    </xf>
  </cellXfs>
  <cellStyles count="3">
    <cellStyle name="常规" xfId="0" builtinId="0"/>
    <cellStyle name="常规 2" xfId="2" xr:uid="{00000000-0005-0000-0000-000032000000}"/>
    <cellStyle name="常规 3" xfId="1" xr:uid="{00000000-0005-0000-0000-00003100000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00000000-0011-0000-FFFF-FFFF00000000}">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xr9:uid="{00000000-0011-0000-FFFF-FFFF0100000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
  <sheetViews>
    <sheetView workbookViewId="0">
      <selection activeCell="H3" sqref="H3"/>
    </sheetView>
  </sheetViews>
  <sheetFormatPr defaultColWidth="9" defaultRowHeight="13.5"/>
  <cols>
    <col min="5" max="5" width="14.875" customWidth="1"/>
    <col min="6" max="6" width="10.625" customWidth="1"/>
    <col min="8" max="8" width="14.875" customWidth="1"/>
  </cols>
  <sheetData>
    <row r="1" spans="1:10" ht="27">
      <c r="A1" s="1" t="s">
        <v>0</v>
      </c>
      <c r="B1" s="1" t="s">
        <v>1</v>
      </c>
      <c r="C1" s="1" t="s">
        <v>2</v>
      </c>
      <c r="D1" s="1" t="s">
        <v>3</v>
      </c>
      <c r="E1" s="1" t="s">
        <v>4</v>
      </c>
      <c r="F1" s="1" t="s">
        <v>5</v>
      </c>
      <c r="G1" s="1" t="s">
        <v>6</v>
      </c>
      <c r="H1" s="1" t="s">
        <v>7</v>
      </c>
      <c r="I1" s="1" t="s">
        <v>8</v>
      </c>
      <c r="J1" s="1" t="s">
        <v>9</v>
      </c>
    </row>
    <row r="2" spans="1:10">
      <c r="A2" s="4">
        <v>1</v>
      </c>
      <c r="B2" s="4">
        <v>228079</v>
      </c>
      <c r="C2" s="5" t="s">
        <v>33</v>
      </c>
      <c r="D2" s="6" t="s">
        <v>36</v>
      </c>
      <c r="E2" s="3" t="s">
        <v>45</v>
      </c>
      <c r="F2" s="4">
        <v>81.3</v>
      </c>
      <c r="G2" s="5">
        <v>23</v>
      </c>
      <c r="H2" s="4">
        <v>87.2</v>
      </c>
      <c r="I2" s="7">
        <f>F2+H2+G2*0.05</f>
        <v>169.65</v>
      </c>
      <c r="J2" s="2"/>
    </row>
    <row r="3" spans="1:10">
      <c r="A3" s="4">
        <v>2</v>
      </c>
      <c r="B3" s="4">
        <v>228071</v>
      </c>
      <c r="C3" s="5" t="s">
        <v>38</v>
      </c>
      <c r="D3" s="6" t="s">
        <v>39</v>
      </c>
      <c r="E3" s="3" t="s">
        <v>45</v>
      </c>
      <c r="F3" s="4">
        <v>80.569999999999993</v>
      </c>
      <c r="G3" s="4">
        <v>10</v>
      </c>
      <c r="H3" s="4">
        <v>48</v>
      </c>
      <c r="I3" s="7">
        <f>F3+H3+G3*0.05</f>
        <v>129.07</v>
      </c>
      <c r="J3" s="2"/>
    </row>
    <row r="4" spans="1:10">
      <c r="A4" s="4">
        <v>3</v>
      </c>
      <c r="B4" s="4">
        <v>208035</v>
      </c>
      <c r="C4" s="5" t="s">
        <v>33</v>
      </c>
      <c r="D4" s="6" t="s">
        <v>42</v>
      </c>
      <c r="E4" s="3" t="s">
        <v>45</v>
      </c>
      <c r="F4" s="4">
        <v>83.4</v>
      </c>
      <c r="G4" s="4">
        <v>23</v>
      </c>
      <c r="H4" s="4">
        <v>37.6</v>
      </c>
      <c r="I4" s="7">
        <f>F4+H4+G4*0.05</f>
        <v>122.15</v>
      </c>
      <c r="J4" s="2"/>
    </row>
    <row r="5" spans="1:10">
      <c r="A5" s="4">
        <v>4</v>
      </c>
      <c r="B5" s="4">
        <v>208484</v>
      </c>
      <c r="C5" s="5" t="s">
        <v>38</v>
      </c>
      <c r="D5" s="6" t="s">
        <v>43</v>
      </c>
      <c r="E5" s="3" t="s">
        <v>45</v>
      </c>
      <c r="F5" s="4">
        <v>82.8</v>
      </c>
      <c r="G5" s="4">
        <v>10</v>
      </c>
      <c r="H5" s="4">
        <v>32</v>
      </c>
      <c r="I5" s="7">
        <f>F5+H5+G5*0.05</f>
        <v>115.3</v>
      </c>
      <c r="J5" s="2"/>
    </row>
    <row r="6" spans="1:10">
      <c r="A6" s="4">
        <v>5</v>
      </c>
      <c r="B6" s="4">
        <v>218036</v>
      </c>
      <c r="C6" s="5" t="s">
        <v>33</v>
      </c>
      <c r="D6" s="4" t="s">
        <v>44</v>
      </c>
      <c r="E6" s="3" t="s">
        <v>45</v>
      </c>
      <c r="F6" s="4">
        <v>80</v>
      </c>
      <c r="G6" s="4">
        <v>23</v>
      </c>
      <c r="H6" s="4">
        <v>29.8</v>
      </c>
      <c r="I6" s="7">
        <f>F6+H6+G6*0.05</f>
        <v>110.95</v>
      </c>
      <c r="J6" s="2"/>
    </row>
  </sheetData>
  <phoneticPr fontId="4"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workbookViewId="0">
      <selection activeCell="D30" sqref="D30"/>
    </sheetView>
  </sheetViews>
  <sheetFormatPr defaultColWidth="9" defaultRowHeight="13.5"/>
  <cols>
    <col min="1" max="1" width="6.875" customWidth="1"/>
    <col min="2" max="2" width="9.125" bestFit="1" customWidth="1"/>
    <col min="5" max="5" width="13.625" customWidth="1"/>
    <col min="6" max="6" width="9.125" bestFit="1" customWidth="1"/>
    <col min="7" max="7" width="12.75" bestFit="1" customWidth="1"/>
    <col min="8" max="10" width="9.125" bestFit="1" customWidth="1"/>
  </cols>
  <sheetData>
    <row r="1" spans="1:10" ht="27">
      <c r="A1" s="13" t="s">
        <v>0</v>
      </c>
      <c r="B1" s="13" t="s">
        <v>1</v>
      </c>
      <c r="C1" s="13" t="s">
        <v>2</v>
      </c>
      <c r="D1" s="13" t="s">
        <v>3</v>
      </c>
      <c r="E1" s="13" t="s">
        <v>4</v>
      </c>
      <c r="F1" s="13" t="s">
        <v>5</v>
      </c>
      <c r="G1" s="13" t="s">
        <v>6</v>
      </c>
      <c r="H1" s="13" t="s">
        <v>7</v>
      </c>
      <c r="I1" s="13" t="s">
        <v>8</v>
      </c>
      <c r="J1" s="13" t="s">
        <v>9</v>
      </c>
    </row>
    <row r="2" spans="1:10">
      <c r="A2" s="22">
        <v>1</v>
      </c>
      <c r="B2" s="16">
        <v>208485</v>
      </c>
      <c r="C2" s="15" t="s">
        <v>38</v>
      </c>
      <c r="D2" s="15" t="s">
        <v>59</v>
      </c>
      <c r="E2" s="15" t="s">
        <v>50</v>
      </c>
      <c r="F2" s="16">
        <v>82.27</v>
      </c>
      <c r="G2" s="14" t="s">
        <v>60</v>
      </c>
      <c r="H2" s="16">
        <v>0</v>
      </c>
      <c r="I2" s="16">
        <f>160+4.8+5+4</f>
        <v>173.8</v>
      </c>
      <c r="J2" s="17">
        <f>F2+I2+H2*0.05</f>
        <v>256.07</v>
      </c>
    </row>
    <row r="3" spans="1:10">
      <c r="A3" s="22">
        <v>2</v>
      </c>
      <c r="B3" s="16">
        <v>218023</v>
      </c>
      <c r="C3" s="15" t="s">
        <v>33</v>
      </c>
      <c r="D3" s="15" t="s">
        <v>61</v>
      </c>
      <c r="E3" s="15" t="s">
        <v>50</v>
      </c>
      <c r="F3" s="16">
        <v>81</v>
      </c>
      <c r="G3" s="14" t="s">
        <v>63</v>
      </c>
      <c r="H3" s="16">
        <v>10</v>
      </c>
      <c r="I3" s="16">
        <v>167.2</v>
      </c>
      <c r="J3" s="17">
        <f>F3+I3+H3*0.05</f>
        <v>248.7</v>
      </c>
    </row>
    <row r="4" spans="1:10">
      <c r="A4" s="22">
        <v>3</v>
      </c>
      <c r="B4" s="14" t="s">
        <v>46</v>
      </c>
      <c r="C4" s="15" t="s">
        <v>33</v>
      </c>
      <c r="D4" s="15" t="s">
        <v>47</v>
      </c>
      <c r="E4" s="15" t="s">
        <v>35</v>
      </c>
      <c r="F4" s="16">
        <v>84.2</v>
      </c>
      <c r="G4" s="14" t="s">
        <v>48</v>
      </c>
      <c r="H4" s="16">
        <v>0</v>
      </c>
      <c r="I4" s="16">
        <v>157.6</v>
      </c>
      <c r="J4" s="17">
        <f>F4+I4+H4*0.05</f>
        <v>241.8</v>
      </c>
    </row>
    <row r="5" spans="1:10">
      <c r="A5" s="22">
        <v>4</v>
      </c>
      <c r="B5" s="16">
        <v>208499</v>
      </c>
      <c r="C5" s="15" t="s">
        <v>38</v>
      </c>
      <c r="D5" s="16" t="s">
        <v>49</v>
      </c>
      <c r="E5" s="15" t="s">
        <v>35</v>
      </c>
      <c r="F5" s="16">
        <v>79</v>
      </c>
      <c r="G5" s="16">
        <v>15895991671</v>
      </c>
      <c r="H5" s="16">
        <v>0</v>
      </c>
      <c r="I5" s="17">
        <f>102+12.8+7.2+20+14.4</f>
        <v>156.4</v>
      </c>
      <c r="J5" s="17">
        <f>F5+I5+H5*0.05</f>
        <v>235.4</v>
      </c>
    </row>
    <row r="6" spans="1:10">
      <c r="A6" s="22">
        <v>5</v>
      </c>
      <c r="B6" s="17">
        <v>218566</v>
      </c>
      <c r="C6" s="15" t="s">
        <v>38</v>
      </c>
      <c r="D6" s="17" t="s">
        <v>51</v>
      </c>
      <c r="E6" s="15" t="s">
        <v>35</v>
      </c>
      <c r="F6" s="17">
        <v>80.099999999999994</v>
      </c>
      <c r="G6" s="16">
        <v>15261520283</v>
      </c>
      <c r="H6" s="17">
        <v>0</v>
      </c>
      <c r="I6" s="17">
        <v>128</v>
      </c>
      <c r="J6" s="17">
        <f>F6+I6+H6*0.05</f>
        <v>208.1</v>
      </c>
    </row>
    <row r="7" spans="1:10">
      <c r="A7" s="22">
        <v>6</v>
      </c>
      <c r="B7" s="16">
        <v>208024</v>
      </c>
      <c r="C7" s="15" t="s">
        <v>33</v>
      </c>
      <c r="D7" s="15" t="s">
        <v>53</v>
      </c>
      <c r="E7" s="15" t="s">
        <v>35</v>
      </c>
      <c r="F7" s="16">
        <v>81.599999999999994</v>
      </c>
      <c r="G7" s="16">
        <v>18540196717</v>
      </c>
      <c r="H7" s="16">
        <v>0</v>
      </c>
      <c r="I7" s="16">
        <v>116</v>
      </c>
      <c r="J7" s="17">
        <f>F7+I7+H7*0.05</f>
        <v>197.6</v>
      </c>
    </row>
    <row r="8" spans="1:10">
      <c r="A8" s="22">
        <v>7</v>
      </c>
      <c r="B8" s="15">
        <v>218556</v>
      </c>
      <c r="C8" s="15" t="s">
        <v>38</v>
      </c>
      <c r="D8" s="15" t="s">
        <v>54</v>
      </c>
      <c r="E8" s="15" t="s">
        <v>35</v>
      </c>
      <c r="F8" s="16">
        <v>80.45</v>
      </c>
      <c r="G8" s="16">
        <v>15951915255</v>
      </c>
      <c r="H8" s="16">
        <v>0</v>
      </c>
      <c r="I8" s="16">
        <v>96</v>
      </c>
      <c r="J8" s="17">
        <f>F8+I8+H8*0.05</f>
        <v>176.45</v>
      </c>
    </row>
    <row r="9" spans="1:10">
      <c r="A9" s="22">
        <v>8</v>
      </c>
      <c r="B9" s="16">
        <v>218568</v>
      </c>
      <c r="C9" s="15" t="s">
        <v>38</v>
      </c>
      <c r="D9" s="15" t="s">
        <v>55</v>
      </c>
      <c r="E9" s="15" t="s">
        <v>35</v>
      </c>
      <c r="F9" s="16">
        <v>78.7</v>
      </c>
      <c r="G9" s="16">
        <v>13151093767</v>
      </c>
      <c r="H9" s="16">
        <v>0</v>
      </c>
      <c r="I9" s="16">
        <v>73.599999999999994</v>
      </c>
      <c r="J9" s="17">
        <f>F9+I9+H9*0.05</f>
        <v>152.30000000000001</v>
      </c>
    </row>
    <row r="10" spans="1:10">
      <c r="A10" s="22">
        <v>9</v>
      </c>
      <c r="B10" s="16">
        <v>208036</v>
      </c>
      <c r="C10" s="15" t="s">
        <v>33</v>
      </c>
      <c r="D10" s="15" t="s">
        <v>13</v>
      </c>
      <c r="E10" s="15" t="s">
        <v>35</v>
      </c>
      <c r="F10" s="16">
        <v>81.599999999999994</v>
      </c>
      <c r="G10" s="16">
        <v>18234139857</v>
      </c>
      <c r="H10" s="16">
        <v>0</v>
      </c>
      <c r="I10" s="16">
        <v>64</v>
      </c>
      <c r="J10" s="17">
        <f>F10+I10+H10*0.05</f>
        <v>145.6</v>
      </c>
    </row>
    <row r="11" spans="1:10">
      <c r="A11" s="22">
        <v>10</v>
      </c>
      <c r="B11" s="16">
        <v>218563</v>
      </c>
      <c r="C11" s="15" t="s">
        <v>38</v>
      </c>
      <c r="D11" s="15" t="s">
        <v>25</v>
      </c>
      <c r="E11" s="15" t="s">
        <v>35</v>
      </c>
      <c r="F11" s="16">
        <v>80.09</v>
      </c>
      <c r="G11" s="18" t="s">
        <v>56</v>
      </c>
      <c r="H11" s="16">
        <v>0</v>
      </c>
      <c r="I11" s="16">
        <v>48</v>
      </c>
      <c r="J11" s="17">
        <f>F11+I11+H11*0.05</f>
        <v>128.09</v>
      </c>
    </row>
    <row r="12" spans="1:10">
      <c r="A12" s="22">
        <v>11</v>
      </c>
      <c r="B12" s="16">
        <v>228051</v>
      </c>
      <c r="C12" s="15" t="s">
        <v>33</v>
      </c>
      <c r="D12" s="15" t="s">
        <v>57</v>
      </c>
      <c r="E12" s="15" t="s">
        <v>35</v>
      </c>
      <c r="F12" s="16">
        <v>81.599999999999994</v>
      </c>
      <c r="G12" s="14" t="s">
        <v>75</v>
      </c>
      <c r="H12" s="16">
        <v>0</v>
      </c>
      <c r="I12" s="16">
        <v>42</v>
      </c>
      <c r="J12" s="17">
        <f>F12+I12+H12*0.05</f>
        <v>123.6</v>
      </c>
    </row>
    <row r="13" spans="1:10">
      <c r="A13" s="22">
        <v>12</v>
      </c>
      <c r="B13" s="16">
        <v>228077</v>
      </c>
      <c r="C13" s="15" t="s">
        <v>33</v>
      </c>
      <c r="D13" s="15" t="s">
        <v>34</v>
      </c>
      <c r="E13" s="22"/>
      <c r="F13" s="16">
        <v>83</v>
      </c>
      <c r="G13" s="16">
        <v>18118811195</v>
      </c>
      <c r="H13" s="16">
        <v>0</v>
      </c>
      <c r="I13" s="16">
        <v>40</v>
      </c>
      <c r="J13" s="17">
        <f>F13+I13+H13*0.05</f>
        <v>123</v>
      </c>
    </row>
    <row r="14" spans="1:10">
      <c r="A14" s="22">
        <v>13</v>
      </c>
      <c r="B14" s="16">
        <v>208486</v>
      </c>
      <c r="C14" s="15" t="s">
        <v>38</v>
      </c>
      <c r="D14" s="15" t="s">
        <v>17</v>
      </c>
      <c r="E14" s="22"/>
      <c r="F14" s="16">
        <v>78.73</v>
      </c>
      <c r="G14" s="16" t="s">
        <v>64</v>
      </c>
      <c r="H14" s="16">
        <v>0</v>
      </c>
      <c r="I14" s="16">
        <v>40</v>
      </c>
      <c r="J14" s="17">
        <f>F14+I14+H14*0.05</f>
        <v>118.73</v>
      </c>
    </row>
    <row r="15" spans="1:10">
      <c r="A15" s="22">
        <v>14</v>
      </c>
      <c r="B15" s="16">
        <v>228067</v>
      </c>
      <c r="C15" s="15" t="s">
        <v>38</v>
      </c>
      <c r="D15" s="15" t="s">
        <v>65</v>
      </c>
      <c r="E15" s="22"/>
      <c r="F15" s="16">
        <v>84.14</v>
      </c>
      <c r="G15" s="16">
        <v>18852869392</v>
      </c>
      <c r="H15" s="16">
        <v>5</v>
      </c>
      <c r="I15" s="16">
        <v>33.200000000000003</v>
      </c>
      <c r="J15" s="17">
        <f>F15+I15+H15*0.05</f>
        <v>117.59</v>
      </c>
    </row>
    <row r="16" spans="1:10">
      <c r="A16" s="22">
        <v>15</v>
      </c>
      <c r="B16" s="19">
        <v>228088</v>
      </c>
      <c r="C16" s="15" t="s">
        <v>38</v>
      </c>
      <c r="D16" s="17" t="s">
        <v>66</v>
      </c>
      <c r="E16" s="22"/>
      <c r="F16" s="19">
        <v>81.430000000000007</v>
      </c>
      <c r="G16" s="20" t="s">
        <v>67</v>
      </c>
      <c r="H16" s="16">
        <v>0</v>
      </c>
      <c r="I16" s="16">
        <v>35.200000000000003</v>
      </c>
      <c r="J16" s="17">
        <f>F16+I16+H16*0.05</f>
        <v>116.63000000000001</v>
      </c>
    </row>
    <row r="17" spans="1:10">
      <c r="A17" s="22">
        <v>16</v>
      </c>
      <c r="B17" s="16">
        <v>208023</v>
      </c>
      <c r="C17" s="15" t="s">
        <v>33</v>
      </c>
      <c r="D17" s="15" t="s">
        <v>68</v>
      </c>
      <c r="E17" s="22"/>
      <c r="F17" s="16">
        <v>80.5</v>
      </c>
      <c r="G17" s="16">
        <v>13913837722</v>
      </c>
      <c r="H17" s="16">
        <v>0</v>
      </c>
      <c r="I17" s="16">
        <v>32</v>
      </c>
      <c r="J17" s="17">
        <f>F17+I17+H17*0.05</f>
        <v>112.5</v>
      </c>
    </row>
    <row r="18" spans="1:10">
      <c r="A18" s="22">
        <v>17</v>
      </c>
      <c r="B18" s="15">
        <v>219118</v>
      </c>
      <c r="C18" s="15" t="s">
        <v>38</v>
      </c>
      <c r="D18" s="15" t="s">
        <v>69</v>
      </c>
      <c r="E18" s="22"/>
      <c r="F18" s="16">
        <v>80</v>
      </c>
      <c r="G18" s="14" t="s">
        <v>70</v>
      </c>
      <c r="H18" s="16">
        <v>23</v>
      </c>
      <c r="I18" s="16">
        <f>4+20</f>
        <v>24</v>
      </c>
      <c r="J18" s="17">
        <f>F18+I18+H18*0.05</f>
        <v>105.15</v>
      </c>
    </row>
    <row r="19" spans="1:10">
      <c r="A19" s="22">
        <v>18</v>
      </c>
      <c r="B19" s="16">
        <v>218039</v>
      </c>
      <c r="C19" s="15" t="s">
        <v>33</v>
      </c>
      <c r="D19" s="15" t="s">
        <v>19</v>
      </c>
      <c r="E19" s="22"/>
      <c r="F19" s="16">
        <v>81.099999999999994</v>
      </c>
      <c r="G19" s="16">
        <v>18851898560</v>
      </c>
      <c r="H19" s="16">
        <v>0</v>
      </c>
      <c r="I19" s="16">
        <v>24</v>
      </c>
      <c r="J19" s="17">
        <f>F19+I19+H19*0.05</f>
        <v>105.1</v>
      </c>
    </row>
    <row r="20" spans="1:10">
      <c r="A20" s="22">
        <v>19</v>
      </c>
      <c r="B20" s="16">
        <v>218561</v>
      </c>
      <c r="C20" s="15" t="s">
        <v>38</v>
      </c>
      <c r="D20" s="15" t="s">
        <v>71</v>
      </c>
      <c r="E20" s="22"/>
      <c r="F20" s="16">
        <v>81</v>
      </c>
      <c r="G20" s="16">
        <v>18852852161</v>
      </c>
      <c r="H20" s="16">
        <v>0</v>
      </c>
      <c r="I20" s="16">
        <v>16</v>
      </c>
      <c r="J20" s="17">
        <f>F20+I20+H20*0.05</f>
        <v>97</v>
      </c>
    </row>
    <row r="21" spans="1:10">
      <c r="A21" s="22">
        <v>20</v>
      </c>
      <c r="B21" s="16">
        <v>228068</v>
      </c>
      <c r="C21" s="15" t="s">
        <v>38</v>
      </c>
      <c r="D21" s="15" t="s">
        <v>72</v>
      </c>
      <c r="E21" s="22"/>
      <c r="F21" s="16">
        <v>80.099999999999994</v>
      </c>
      <c r="G21" s="16">
        <v>15951185949</v>
      </c>
      <c r="H21" s="16">
        <v>0</v>
      </c>
      <c r="I21" s="16">
        <v>16</v>
      </c>
      <c r="J21" s="17">
        <f>F21+I21+H21*0.05</f>
        <v>96.1</v>
      </c>
    </row>
    <row r="22" spans="1:10">
      <c r="A22" s="22">
        <v>21</v>
      </c>
      <c r="B22" s="16">
        <v>208027</v>
      </c>
      <c r="C22" s="15" t="s">
        <v>33</v>
      </c>
      <c r="D22" s="15" t="s">
        <v>73</v>
      </c>
      <c r="E22" s="22"/>
      <c r="F22" s="16">
        <v>76.5</v>
      </c>
      <c r="G22" s="16">
        <v>18651609156</v>
      </c>
      <c r="H22" s="16">
        <v>10</v>
      </c>
      <c r="I22" s="16">
        <v>15.6</v>
      </c>
      <c r="J22" s="17">
        <f>F22+I22+H22*0.05</f>
        <v>92.6</v>
      </c>
    </row>
    <row r="23" spans="1:10">
      <c r="A23" s="22">
        <v>22</v>
      </c>
      <c r="B23" s="21">
        <v>228092</v>
      </c>
      <c r="C23" s="15" t="s">
        <v>38</v>
      </c>
      <c r="D23" s="15" t="s">
        <v>20</v>
      </c>
      <c r="E23" s="22"/>
      <c r="F23" s="16">
        <v>78.569999999999993</v>
      </c>
      <c r="G23" s="16">
        <v>15062965179</v>
      </c>
      <c r="H23" s="16">
        <v>23</v>
      </c>
      <c r="I23" s="16">
        <v>0</v>
      </c>
      <c r="J23" s="17">
        <f>F23+I23+H23*0.05</f>
        <v>79.72</v>
      </c>
    </row>
  </sheetData>
  <phoneticPr fontId="4" type="noConversion"/>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workbookViewId="0">
      <selection activeCell="K22" sqref="K22"/>
    </sheetView>
  </sheetViews>
  <sheetFormatPr defaultColWidth="9" defaultRowHeight="13.5"/>
  <cols>
    <col min="1" max="4" width="9" style="8"/>
    <col min="5" max="5" width="13.625" style="8" customWidth="1"/>
    <col min="6" max="9" width="9" style="8"/>
    <col min="10" max="10" width="23.25" style="8" customWidth="1"/>
    <col min="11" max="16384" width="9" style="8"/>
  </cols>
  <sheetData>
    <row r="1" spans="1:10" ht="27">
      <c r="A1" s="1" t="s">
        <v>0</v>
      </c>
      <c r="B1" s="1" t="s">
        <v>1</v>
      </c>
      <c r="C1" s="1" t="s">
        <v>2</v>
      </c>
      <c r="D1" s="1" t="s">
        <v>3</v>
      </c>
      <c r="E1" s="1" t="s">
        <v>4</v>
      </c>
      <c r="F1" s="1" t="s">
        <v>5</v>
      </c>
      <c r="G1" s="1" t="s">
        <v>6</v>
      </c>
      <c r="H1" s="1" t="s">
        <v>7</v>
      </c>
      <c r="I1" s="1" t="s">
        <v>8</v>
      </c>
      <c r="J1" s="1" t="s">
        <v>9</v>
      </c>
    </row>
    <row r="2" spans="1:10">
      <c r="A2" s="4">
        <f t="shared" ref="A2:A11" si="0">ROW()-1</f>
        <v>1</v>
      </c>
      <c r="B2" s="23">
        <v>208021</v>
      </c>
      <c r="C2" s="4" t="s">
        <v>10</v>
      </c>
      <c r="D2" s="23" t="s">
        <v>21</v>
      </c>
      <c r="E2" s="4" t="s">
        <v>22</v>
      </c>
      <c r="F2" s="23">
        <v>83.91</v>
      </c>
      <c r="G2" s="4">
        <v>0</v>
      </c>
      <c r="H2" s="23">
        <v>229.6</v>
      </c>
      <c r="I2" s="4">
        <v>313.51</v>
      </c>
      <c r="J2" s="23"/>
    </row>
    <row r="3" spans="1:10">
      <c r="A3" s="4">
        <f t="shared" si="0"/>
        <v>2</v>
      </c>
      <c r="B3" s="24">
        <v>208488</v>
      </c>
      <c r="C3" s="4" t="s">
        <v>11</v>
      </c>
      <c r="D3" s="24" t="s">
        <v>23</v>
      </c>
      <c r="E3" s="4" t="s">
        <v>22</v>
      </c>
      <c r="F3" s="24">
        <v>80.400000000000006</v>
      </c>
      <c r="G3" s="4">
        <v>0</v>
      </c>
      <c r="H3" s="24">
        <v>48</v>
      </c>
      <c r="I3" s="4">
        <v>128.4</v>
      </c>
      <c r="J3" s="24"/>
    </row>
    <row r="4" spans="1:10">
      <c r="A4" s="4">
        <f t="shared" si="0"/>
        <v>3</v>
      </c>
      <c r="B4" s="23">
        <v>229254</v>
      </c>
      <c r="C4" s="4" t="s">
        <v>11</v>
      </c>
      <c r="D4" s="23" t="s">
        <v>24</v>
      </c>
      <c r="E4" s="25" t="s">
        <v>32</v>
      </c>
      <c r="F4" s="23">
        <v>78.67</v>
      </c>
      <c r="G4" s="4">
        <v>0</v>
      </c>
      <c r="H4" s="23">
        <v>24</v>
      </c>
      <c r="I4" s="4">
        <v>102.67</v>
      </c>
      <c r="J4" s="23"/>
    </row>
    <row r="5" spans="1:10">
      <c r="A5" s="4">
        <f t="shared" si="0"/>
        <v>4</v>
      </c>
      <c r="B5" s="23">
        <v>218559</v>
      </c>
      <c r="C5" s="4" t="s">
        <v>11</v>
      </c>
      <c r="D5" s="23" t="s">
        <v>26</v>
      </c>
      <c r="E5" s="25" t="s">
        <v>30</v>
      </c>
      <c r="F5" s="23">
        <v>80.099999999999994</v>
      </c>
      <c r="G5" s="4">
        <v>0</v>
      </c>
      <c r="H5" s="23">
        <v>45</v>
      </c>
      <c r="I5" s="4">
        <v>125.1</v>
      </c>
      <c r="J5" s="23"/>
    </row>
    <row r="6" spans="1:10">
      <c r="A6" s="4">
        <f t="shared" si="0"/>
        <v>5</v>
      </c>
      <c r="B6" s="16">
        <v>228077</v>
      </c>
      <c r="C6" s="15" t="s">
        <v>33</v>
      </c>
      <c r="D6" s="15" t="s">
        <v>34</v>
      </c>
      <c r="E6" s="31" t="s">
        <v>27</v>
      </c>
      <c r="F6" s="16">
        <v>83</v>
      </c>
      <c r="G6" s="16">
        <v>0</v>
      </c>
      <c r="H6" s="16">
        <v>40</v>
      </c>
      <c r="I6" s="17">
        <f>F6+H6+G6*0.05</f>
        <v>123</v>
      </c>
      <c r="J6" s="28" t="s">
        <v>29</v>
      </c>
    </row>
    <row r="7" spans="1:10">
      <c r="A7" s="4">
        <f t="shared" si="0"/>
        <v>6</v>
      </c>
      <c r="B7" s="24">
        <v>208486</v>
      </c>
      <c r="C7" s="24" t="s">
        <v>11</v>
      </c>
      <c r="D7" s="26" t="s">
        <v>17</v>
      </c>
      <c r="E7" s="27" t="s">
        <v>30</v>
      </c>
      <c r="F7" s="4">
        <v>78.73</v>
      </c>
      <c r="G7" s="24">
        <v>0</v>
      </c>
      <c r="H7" s="24">
        <v>40</v>
      </c>
      <c r="I7" s="17">
        <f>F7+H7+G7*0.05</f>
        <v>118.73</v>
      </c>
      <c r="J7" s="28" t="s">
        <v>29</v>
      </c>
    </row>
    <row r="8" spans="1:10">
      <c r="A8" s="4">
        <f t="shared" si="0"/>
        <v>7</v>
      </c>
      <c r="B8" s="23">
        <v>228067</v>
      </c>
      <c r="C8" s="23" t="s">
        <v>11</v>
      </c>
      <c r="D8" s="26" t="s">
        <v>14</v>
      </c>
      <c r="E8" s="27" t="s">
        <v>28</v>
      </c>
      <c r="F8" s="4">
        <v>84.14</v>
      </c>
      <c r="G8" s="23">
        <v>5</v>
      </c>
      <c r="H8" s="23">
        <v>33.200000000000003</v>
      </c>
      <c r="I8" s="26">
        <v>117.59</v>
      </c>
      <c r="J8" s="28" t="s">
        <v>29</v>
      </c>
    </row>
    <row r="9" spans="1:10">
      <c r="A9" s="4">
        <f t="shared" si="0"/>
        <v>8</v>
      </c>
      <c r="B9" s="29">
        <v>228088</v>
      </c>
      <c r="C9" s="29" t="s">
        <v>11</v>
      </c>
      <c r="D9" s="30" t="s">
        <v>15</v>
      </c>
      <c r="E9" s="31" t="s">
        <v>27</v>
      </c>
      <c r="F9" s="4">
        <v>81.430000000000007</v>
      </c>
      <c r="G9" s="29">
        <v>0</v>
      </c>
      <c r="H9" s="29">
        <v>35.200000000000003</v>
      </c>
      <c r="I9" s="30">
        <v>116.63</v>
      </c>
      <c r="J9" s="28" t="s">
        <v>29</v>
      </c>
    </row>
    <row r="10" spans="1:10">
      <c r="A10" s="4">
        <f t="shared" si="0"/>
        <v>9</v>
      </c>
      <c r="B10" s="23">
        <v>208023</v>
      </c>
      <c r="C10" s="32" t="s">
        <v>10</v>
      </c>
      <c r="D10" s="26" t="s">
        <v>16</v>
      </c>
      <c r="E10" s="23" t="s">
        <v>31</v>
      </c>
      <c r="F10" s="4">
        <v>80.5</v>
      </c>
      <c r="G10" s="23">
        <v>0</v>
      </c>
      <c r="H10" s="32">
        <v>32</v>
      </c>
      <c r="I10" s="26">
        <v>112.5</v>
      </c>
      <c r="J10" s="28" t="s">
        <v>29</v>
      </c>
    </row>
    <row r="11" spans="1:10">
      <c r="A11" s="4">
        <f t="shared" si="0"/>
        <v>10</v>
      </c>
      <c r="B11" s="23">
        <v>219118</v>
      </c>
      <c r="C11" s="23" t="s">
        <v>11</v>
      </c>
      <c r="D11" s="26" t="s">
        <v>18</v>
      </c>
      <c r="E11" s="27" t="s">
        <v>28</v>
      </c>
      <c r="F11" s="4">
        <v>80</v>
      </c>
      <c r="G11" s="23">
        <v>23</v>
      </c>
      <c r="H11" s="23">
        <v>24</v>
      </c>
      <c r="I11" s="26">
        <v>105.15</v>
      </c>
      <c r="J11" s="28" t="s">
        <v>29</v>
      </c>
    </row>
    <row r="23" spans="8:12">
      <c r="H23" s="33"/>
      <c r="I23" s="33"/>
      <c r="J23" s="33"/>
      <c r="K23" s="33"/>
      <c r="L23" s="33"/>
    </row>
    <row r="24" spans="8:12">
      <c r="H24" s="33"/>
      <c r="I24" s="33"/>
      <c r="J24" s="33"/>
      <c r="K24" s="33"/>
      <c r="L24" s="33"/>
    </row>
    <row r="25" spans="8:12">
      <c r="H25" s="33"/>
      <c r="I25" s="33"/>
      <c r="J25" s="34"/>
      <c r="K25" s="33"/>
      <c r="L25" s="33"/>
    </row>
    <row r="26" spans="8:12">
      <c r="H26" s="33"/>
      <c r="I26" s="33"/>
      <c r="J26" s="34"/>
      <c r="K26" s="33"/>
      <c r="L26" s="33"/>
    </row>
    <row r="27" spans="8:12">
      <c r="H27" s="33"/>
      <c r="I27" s="33"/>
      <c r="J27" s="34"/>
      <c r="K27" s="33"/>
      <c r="L27" s="33"/>
    </row>
    <row r="28" spans="8:12">
      <c r="H28" s="33"/>
      <c r="I28" s="33"/>
      <c r="J28" s="35"/>
      <c r="K28" s="33"/>
      <c r="L28" s="33"/>
    </row>
    <row r="29" spans="8:12">
      <c r="H29" s="33"/>
      <c r="I29" s="33"/>
      <c r="J29" s="34"/>
      <c r="K29" s="33"/>
      <c r="L29" s="33"/>
    </row>
    <row r="30" spans="8:12">
      <c r="H30" s="33"/>
      <c r="I30" s="33"/>
      <c r="J30" s="34"/>
      <c r="K30" s="33"/>
      <c r="L30" s="33"/>
    </row>
    <row r="31" spans="8:12">
      <c r="H31" s="33"/>
      <c r="I31" s="33"/>
      <c r="J31" s="33"/>
      <c r="K31" s="33"/>
      <c r="L31" s="33"/>
    </row>
    <row r="32" spans="8:12">
      <c r="H32" s="33"/>
      <c r="I32" s="33"/>
      <c r="J32" s="33"/>
      <c r="K32" s="33"/>
      <c r="L32" s="33"/>
    </row>
    <row r="33" spans="8:12">
      <c r="H33" s="33"/>
      <c r="I33" s="33"/>
      <c r="J33" s="33"/>
      <c r="K33" s="33"/>
      <c r="L33" s="33"/>
    </row>
  </sheetData>
  <phoneticPr fontId="4" type="noConversion"/>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09B2E-7397-4780-936E-2F99016E0E58}">
  <dimension ref="A1:S32"/>
  <sheetViews>
    <sheetView tabSelected="1" topLeftCell="A31" workbookViewId="0">
      <selection activeCell="E37" sqref="E37"/>
    </sheetView>
  </sheetViews>
  <sheetFormatPr defaultRowHeight="13.5"/>
  <cols>
    <col min="2" max="2" width="10.125" bestFit="1" customWidth="1"/>
    <col min="3" max="3" width="10.125" customWidth="1"/>
    <col min="5" max="5" width="22.5" customWidth="1"/>
    <col min="7" max="7" width="11.5" customWidth="1"/>
    <col min="8" max="8" width="11.125" customWidth="1"/>
    <col min="11" max="11" width="10.875" customWidth="1"/>
    <col min="12" max="12" width="91" customWidth="1"/>
    <col min="13" max="13" width="26.5" customWidth="1"/>
    <col min="14" max="14" width="28.125" customWidth="1"/>
    <col min="15" max="15" width="15.875" customWidth="1"/>
    <col min="16" max="16" width="15" customWidth="1"/>
    <col min="17" max="17" width="20.875" customWidth="1"/>
    <col min="18" max="18" width="45.875" bestFit="1" customWidth="1"/>
    <col min="19" max="19" width="37.625" bestFit="1" customWidth="1"/>
    <col min="258" max="258" width="10.125" bestFit="1" customWidth="1"/>
    <col min="259" max="259" width="10.125" customWidth="1"/>
    <col min="261" max="261" width="22.5" customWidth="1"/>
    <col min="263" max="263" width="11.5" customWidth="1"/>
    <col min="264" max="264" width="11.125" customWidth="1"/>
    <col min="267" max="267" width="10.875" customWidth="1"/>
    <col min="268" max="268" width="91" customWidth="1"/>
    <col min="269" max="269" width="26.5" customWidth="1"/>
    <col min="270" max="270" width="28.125" customWidth="1"/>
    <col min="271" max="271" width="15.875" customWidth="1"/>
    <col min="272" max="272" width="15" customWidth="1"/>
    <col min="273" max="273" width="20.875" customWidth="1"/>
    <col min="274" max="274" width="45.875" bestFit="1" customWidth="1"/>
    <col min="275" max="275" width="37.625" bestFit="1" customWidth="1"/>
    <col min="514" max="514" width="10.125" bestFit="1" customWidth="1"/>
    <col min="515" max="515" width="10.125" customWidth="1"/>
    <col min="517" max="517" width="22.5" customWidth="1"/>
    <col min="519" max="519" width="11.5" customWidth="1"/>
    <col min="520" max="520" width="11.125" customWidth="1"/>
    <col min="523" max="523" width="10.875" customWidth="1"/>
    <col min="524" max="524" width="91" customWidth="1"/>
    <col min="525" max="525" width="26.5" customWidth="1"/>
    <col min="526" max="526" width="28.125" customWidth="1"/>
    <col min="527" max="527" width="15.875" customWidth="1"/>
    <col min="528" max="528" width="15" customWidth="1"/>
    <col min="529" max="529" width="20.875" customWidth="1"/>
    <col min="530" max="530" width="45.875" bestFit="1" customWidth="1"/>
    <col min="531" max="531" width="37.625" bestFit="1" customWidth="1"/>
    <col min="770" max="770" width="10.125" bestFit="1" customWidth="1"/>
    <col min="771" max="771" width="10.125" customWidth="1"/>
    <col min="773" max="773" width="22.5" customWidth="1"/>
    <col min="775" max="775" width="11.5" customWidth="1"/>
    <col min="776" max="776" width="11.125" customWidth="1"/>
    <col min="779" max="779" width="10.875" customWidth="1"/>
    <col min="780" max="780" width="91" customWidth="1"/>
    <col min="781" max="781" width="26.5" customWidth="1"/>
    <col min="782" max="782" width="28.125" customWidth="1"/>
    <col min="783" max="783" width="15.875" customWidth="1"/>
    <col min="784" max="784" width="15" customWidth="1"/>
    <col min="785" max="785" width="20.875" customWidth="1"/>
    <col min="786" max="786" width="45.875" bestFit="1" customWidth="1"/>
    <col min="787" max="787" width="37.625" bestFit="1" customWidth="1"/>
    <col min="1026" max="1026" width="10.125" bestFit="1" customWidth="1"/>
    <col min="1027" max="1027" width="10.125" customWidth="1"/>
    <col min="1029" max="1029" width="22.5" customWidth="1"/>
    <col min="1031" max="1031" width="11.5" customWidth="1"/>
    <col min="1032" max="1032" width="11.125" customWidth="1"/>
    <col min="1035" max="1035" width="10.875" customWidth="1"/>
    <col min="1036" max="1036" width="91" customWidth="1"/>
    <col min="1037" max="1037" width="26.5" customWidth="1"/>
    <col min="1038" max="1038" width="28.125" customWidth="1"/>
    <col min="1039" max="1039" width="15.875" customWidth="1"/>
    <col min="1040" max="1040" width="15" customWidth="1"/>
    <col min="1041" max="1041" width="20.875" customWidth="1"/>
    <col min="1042" max="1042" width="45.875" bestFit="1" customWidth="1"/>
    <col min="1043" max="1043" width="37.625" bestFit="1" customWidth="1"/>
    <col min="1282" max="1282" width="10.125" bestFit="1" customWidth="1"/>
    <col min="1283" max="1283" width="10.125" customWidth="1"/>
    <col min="1285" max="1285" width="22.5" customWidth="1"/>
    <col min="1287" max="1287" width="11.5" customWidth="1"/>
    <col min="1288" max="1288" width="11.125" customWidth="1"/>
    <col min="1291" max="1291" width="10.875" customWidth="1"/>
    <col min="1292" max="1292" width="91" customWidth="1"/>
    <col min="1293" max="1293" width="26.5" customWidth="1"/>
    <col min="1294" max="1294" width="28.125" customWidth="1"/>
    <col min="1295" max="1295" width="15.875" customWidth="1"/>
    <col min="1296" max="1296" width="15" customWidth="1"/>
    <col min="1297" max="1297" width="20.875" customWidth="1"/>
    <col min="1298" max="1298" width="45.875" bestFit="1" customWidth="1"/>
    <col min="1299" max="1299" width="37.625" bestFit="1" customWidth="1"/>
    <col min="1538" max="1538" width="10.125" bestFit="1" customWidth="1"/>
    <col min="1539" max="1539" width="10.125" customWidth="1"/>
    <col min="1541" max="1541" width="22.5" customWidth="1"/>
    <col min="1543" max="1543" width="11.5" customWidth="1"/>
    <col min="1544" max="1544" width="11.125" customWidth="1"/>
    <col min="1547" max="1547" width="10.875" customWidth="1"/>
    <col min="1548" max="1548" width="91" customWidth="1"/>
    <col min="1549" max="1549" width="26.5" customWidth="1"/>
    <col min="1550" max="1550" width="28.125" customWidth="1"/>
    <col min="1551" max="1551" width="15.875" customWidth="1"/>
    <col min="1552" max="1552" width="15" customWidth="1"/>
    <col min="1553" max="1553" width="20.875" customWidth="1"/>
    <col min="1554" max="1554" width="45.875" bestFit="1" customWidth="1"/>
    <col min="1555" max="1555" width="37.625" bestFit="1" customWidth="1"/>
    <col min="1794" max="1794" width="10.125" bestFit="1" customWidth="1"/>
    <col min="1795" max="1795" width="10.125" customWidth="1"/>
    <col min="1797" max="1797" width="22.5" customWidth="1"/>
    <col min="1799" max="1799" width="11.5" customWidth="1"/>
    <col min="1800" max="1800" width="11.125" customWidth="1"/>
    <col min="1803" max="1803" width="10.875" customWidth="1"/>
    <col min="1804" max="1804" width="91" customWidth="1"/>
    <col min="1805" max="1805" width="26.5" customWidth="1"/>
    <col min="1806" max="1806" width="28.125" customWidth="1"/>
    <col min="1807" max="1807" width="15.875" customWidth="1"/>
    <col min="1808" max="1808" width="15" customWidth="1"/>
    <col min="1809" max="1809" width="20.875" customWidth="1"/>
    <col min="1810" max="1810" width="45.875" bestFit="1" customWidth="1"/>
    <col min="1811" max="1811" width="37.625" bestFit="1" customWidth="1"/>
    <col min="2050" max="2050" width="10.125" bestFit="1" customWidth="1"/>
    <col min="2051" max="2051" width="10.125" customWidth="1"/>
    <col min="2053" max="2053" width="22.5" customWidth="1"/>
    <col min="2055" max="2055" width="11.5" customWidth="1"/>
    <col min="2056" max="2056" width="11.125" customWidth="1"/>
    <col min="2059" max="2059" width="10.875" customWidth="1"/>
    <col min="2060" max="2060" width="91" customWidth="1"/>
    <col min="2061" max="2061" width="26.5" customWidth="1"/>
    <col min="2062" max="2062" width="28.125" customWidth="1"/>
    <col min="2063" max="2063" width="15.875" customWidth="1"/>
    <col min="2064" max="2064" width="15" customWidth="1"/>
    <col min="2065" max="2065" width="20.875" customWidth="1"/>
    <col min="2066" max="2066" width="45.875" bestFit="1" customWidth="1"/>
    <col min="2067" max="2067" width="37.625" bestFit="1" customWidth="1"/>
    <col min="2306" max="2306" width="10.125" bestFit="1" customWidth="1"/>
    <col min="2307" max="2307" width="10.125" customWidth="1"/>
    <col min="2309" max="2309" width="22.5" customWidth="1"/>
    <col min="2311" max="2311" width="11.5" customWidth="1"/>
    <col min="2312" max="2312" width="11.125" customWidth="1"/>
    <col min="2315" max="2315" width="10.875" customWidth="1"/>
    <col min="2316" max="2316" width="91" customWidth="1"/>
    <col min="2317" max="2317" width="26.5" customWidth="1"/>
    <col min="2318" max="2318" width="28.125" customWidth="1"/>
    <col min="2319" max="2319" width="15.875" customWidth="1"/>
    <col min="2320" max="2320" width="15" customWidth="1"/>
    <col min="2321" max="2321" width="20.875" customWidth="1"/>
    <col min="2322" max="2322" width="45.875" bestFit="1" customWidth="1"/>
    <col min="2323" max="2323" width="37.625" bestFit="1" customWidth="1"/>
    <col min="2562" max="2562" width="10.125" bestFit="1" customWidth="1"/>
    <col min="2563" max="2563" width="10.125" customWidth="1"/>
    <col min="2565" max="2565" width="22.5" customWidth="1"/>
    <col min="2567" max="2567" width="11.5" customWidth="1"/>
    <col min="2568" max="2568" width="11.125" customWidth="1"/>
    <col min="2571" max="2571" width="10.875" customWidth="1"/>
    <col min="2572" max="2572" width="91" customWidth="1"/>
    <col min="2573" max="2573" width="26.5" customWidth="1"/>
    <col min="2574" max="2574" width="28.125" customWidth="1"/>
    <col min="2575" max="2575" width="15.875" customWidth="1"/>
    <col min="2576" max="2576" width="15" customWidth="1"/>
    <col min="2577" max="2577" width="20.875" customWidth="1"/>
    <col min="2578" max="2578" width="45.875" bestFit="1" customWidth="1"/>
    <col min="2579" max="2579" width="37.625" bestFit="1" customWidth="1"/>
    <col min="2818" max="2818" width="10.125" bestFit="1" customWidth="1"/>
    <col min="2819" max="2819" width="10.125" customWidth="1"/>
    <col min="2821" max="2821" width="22.5" customWidth="1"/>
    <col min="2823" max="2823" width="11.5" customWidth="1"/>
    <col min="2824" max="2824" width="11.125" customWidth="1"/>
    <col min="2827" max="2827" width="10.875" customWidth="1"/>
    <col min="2828" max="2828" width="91" customWidth="1"/>
    <col min="2829" max="2829" width="26.5" customWidth="1"/>
    <col min="2830" max="2830" width="28.125" customWidth="1"/>
    <col min="2831" max="2831" width="15.875" customWidth="1"/>
    <col min="2832" max="2832" width="15" customWidth="1"/>
    <col min="2833" max="2833" width="20.875" customWidth="1"/>
    <col min="2834" max="2834" width="45.875" bestFit="1" customWidth="1"/>
    <col min="2835" max="2835" width="37.625" bestFit="1" customWidth="1"/>
    <col min="3074" max="3074" width="10.125" bestFit="1" customWidth="1"/>
    <col min="3075" max="3075" width="10.125" customWidth="1"/>
    <col min="3077" max="3077" width="22.5" customWidth="1"/>
    <col min="3079" max="3079" width="11.5" customWidth="1"/>
    <col min="3080" max="3080" width="11.125" customWidth="1"/>
    <col min="3083" max="3083" width="10.875" customWidth="1"/>
    <col min="3084" max="3084" width="91" customWidth="1"/>
    <col min="3085" max="3085" width="26.5" customWidth="1"/>
    <col min="3086" max="3086" width="28.125" customWidth="1"/>
    <col min="3087" max="3087" width="15.875" customWidth="1"/>
    <col min="3088" max="3088" width="15" customWidth="1"/>
    <col min="3089" max="3089" width="20.875" customWidth="1"/>
    <col min="3090" max="3090" width="45.875" bestFit="1" customWidth="1"/>
    <col min="3091" max="3091" width="37.625" bestFit="1" customWidth="1"/>
    <col min="3330" max="3330" width="10.125" bestFit="1" customWidth="1"/>
    <col min="3331" max="3331" width="10.125" customWidth="1"/>
    <col min="3333" max="3333" width="22.5" customWidth="1"/>
    <col min="3335" max="3335" width="11.5" customWidth="1"/>
    <col min="3336" max="3336" width="11.125" customWidth="1"/>
    <col min="3339" max="3339" width="10.875" customWidth="1"/>
    <col min="3340" max="3340" width="91" customWidth="1"/>
    <col min="3341" max="3341" width="26.5" customWidth="1"/>
    <col min="3342" max="3342" width="28.125" customWidth="1"/>
    <col min="3343" max="3343" width="15.875" customWidth="1"/>
    <col min="3344" max="3344" width="15" customWidth="1"/>
    <col min="3345" max="3345" width="20.875" customWidth="1"/>
    <col min="3346" max="3346" width="45.875" bestFit="1" customWidth="1"/>
    <col min="3347" max="3347" width="37.625" bestFit="1" customWidth="1"/>
    <col min="3586" max="3586" width="10.125" bestFit="1" customWidth="1"/>
    <col min="3587" max="3587" width="10.125" customWidth="1"/>
    <col min="3589" max="3589" width="22.5" customWidth="1"/>
    <col min="3591" max="3591" width="11.5" customWidth="1"/>
    <col min="3592" max="3592" width="11.125" customWidth="1"/>
    <col min="3595" max="3595" width="10.875" customWidth="1"/>
    <col min="3596" max="3596" width="91" customWidth="1"/>
    <col min="3597" max="3597" width="26.5" customWidth="1"/>
    <col min="3598" max="3598" width="28.125" customWidth="1"/>
    <col min="3599" max="3599" width="15.875" customWidth="1"/>
    <col min="3600" max="3600" width="15" customWidth="1"/>
    <col min="3601" max="3601" width="20.875" customWidth="1"/>
    <col min="3602" max="3602" width="45.875" bestFit="1" customWidth="1"/>
    <col min="3603" max="3603" width="37.625" bestFit="1" customWidth="1"/>
    <col min="3842" max="3842" width="10.125" bestFit="1" customWidth="1"/>
    <col min="3843" max="3843" width="10.125" customWidth="1"/>
    <col min="3845" max="3845" width="22.5" customWidth="1"/>
    <col min="3847" max="3847" width="11.5" customWidth="1"/>
    <col min="3848" max="3848" width="11.125" customWidth="1"/>
    <col min="3851" max="3851" width="10.875" customWidth="1"/>
    <col min="3852" max="3852" width="91" customWidth="1"/>
    <col min="3853" max="3853" width="26.5" customWidth="1"/>
    <col min="3854" max="3854" width="28.125" customWidth="1"/>
    <col min="3855" max="3855" width="15.875" customWidth="1"/>
    <col min="3856" max="3856" width="15" customWidth="1"/>
    <col min="3857" max="3857" width="20.875" customWidth="1"/>
    <col min="3858" max="3858" width="45.875" bestFit="1" customWidth="1"/>
    <col min="3859" max="3859" width="37.625" bestFit="1" customWidth="1"/>
    <col min="4098" max="4098" width="10.125" bestFit="1" customWidth="1"/>
    <col min="4099" max="4099" width="10.125" customWidth="1"/>
    <col min="4101" max="4101" width="22.5" customWidth="1"/>
    <col min="4103" max="4103" width="11.5" customWidth="1"/>
    <col min="4104" max="4104" width="11.125" customWidth="1"/>
    <col min="4107" max="4107" width="10.875" customWidth="1"/>
    <col min="4108" max="4108" width="91" customWidth="1"/>
    <col min="4109" max="4109" width="26.5" customWidth="1"/>
    <col min="4110" max="4110" width="28.125" customWidth="1"/>
    <col min="4111" max="4111" width="15.875" customWidth="1"/>
    <col min="4112" max="4112" width="15" customWidth="1"/>
    <col min="4113" max="4113" width="20.875" customWidth="1"/>
    <col min="4114" max="4114" width="45.875" bestFit="1" customWidth="1"/>
    <col min="4115" max="4115" width="37.625" bestFit="1" customWidth="1"/>
    <col min="4354" max="4354" width="10.125" bestFit="1" customWidth="1"/>
    <col min="4355" max="4355" width="10.125" customWidth="1"/>
    <col min="4357" max="4357" width="22.5" customWidth="1"/>
    <col min="4359" max="4359" width="11.5" customWidth="1"/>
    <col min="4360" max="4360" width="11.125" customWidth="1"/>
    <col min="4363" max="4363" width="10.875" customWidth="1"/>
    <col min="4364" max="4364" width="91" customWidth="1"/>
    <col min="4365" max="4365" width="26.5" customWidth="1"/>
    <col min="4366" max="4366" width="28.125" customWidth="1"/>
    <col min="4367" max="4367" width="15.875" customWidth="1"/>
    <col min="4368" max="4368" width="15" customWidth="1"/>
    <col min="4369" max="4369" width="20.875" customWidth="1"/>
    <col min="4370" max="4370" width="45.875" bestFit="1" customWidth="1"/>
    <col min="4371" max="4371" width="37.625" bestFit="1" customWidth="1"/>
    <col min="4610" max="4610" width="10.125" bestFit="1" customWidth="1"/>
    <col min="4611" max="4611" width="10.125" customWidth="1"/>
    <col min="4613" max="4613" width="22.5" customWidth="1"/>
    <col min="4615" max="4615" width="11.5" customWidth="1"/>
    <col min="4616" max="4616" width="11.125" customWidth="1"/>
    <col min="4619" max="4619" width="10.875" customWidth="1"/>
    <col min="4620" max="4620" width="91" customWidth="1"/>
    <col min="4621" max="4621" width="26.5" customWidth="1"/>
    <col min="4622" max="4622" width="28.125" customWidth="1"/>
    <col min="4623" max="4623" width="15.875" customWidth="1"/>
    <col min="4624" max="4624" width="15" customWidth="1"/>
    <col min="4625" max="4625" width="20.875" customWidth="1"/>
    <col min="4626" max="4626" width="45.875" bestFit="1" customWidth="1"/>
    <col min="4627" max="4627" width="37.625" bestFit="1" customWidth="1"/>
    <col min="4866" max="4866" width="10.125" bestFit="1" customWidth="1"/>
    <col min="4867" max="4867" width="10.125" customWidth="1"/>
    <col min="4869" max="4869" width="22.5" customWidth="1"/>
    <col min="4871" max="4871" width="11.5" customWidth="1"/>
    <col min="4872" max="4872" width="11.125" customWidth="1"/>
    <col min="4875" max="4875" width="10.875" customWidth="1"/>
    <col min="4876" max="4876" width="91" customWidth="1"/>
    <col min="4877" max="4877" width="26.5" customWidth="1"/>
    <col min="4878" max="4878" width="28.125" customWidth="1"/>
    <col min="4879" max="4879" width="15.875" customWidth="1"/>
    <col min="4880" max="4880" width="15" customWidth="1"/>
    <col min="4881" max="4881" width="20.875" customWidth="1"/>
    <col min="4882" max="4882" width="45.875" bestFit="1" customWidth="1"/>
    <col min="4883" max="4883" width="37.625" bestFit="1" customWidth="1"/>
    <col min="5122" max="5122" width="10.125" bestFit="1" customWidth="1"/>
    <col min="5123" max="5123" width="10.125" customWidth="1"/>
    <col min="5125" max="5125" width="22.5" customWidth="1"/>
    <col min="5127" max="5127" width="11.5" customWidth="1"/>
    <col min="5128" max="5128" width="11.125" customWidth="1"/>
    <col min="5131" max="5131" width="10.875" customWidth="1"/>
    <col min="5132" max="5132" width="91" customWidth="1"/>
    <col min="5133" max="5133" width="26.5" customWidth="1"/>
    <col min="5134" max="5134" width="28.125" customWidth="1"/>
    <col min="5135" max="5135" width="15.875" customWidth="1"/>
    <col min="5136" max="5136" width="15" customWidth="1"/>
    <col min="5137" max="5137" width="20.875" customWidth="1"/>
    <col min="5138" max="5138" width="45.875" bestFit="1" customWidth="1"/>
    <col min="5139" max="5139" width="37.625" bestFit="1" customWidth="1"/>
    <col min="5378" max="5378" width="10.125" bestFit="1" customWidth="1"/>
    <col min="5379" max="5379" width="10.125" customWidth="1"/>
    <col min="5381" max="5381" width="22.5" customWidth="1"/>
    <col min="5383" max="5383" width="11.5" customWidth="1"/>
    <col min="5384" max="5384" width="11.125" customWidth="1"/>
    <col min="5387" max="5387" width="10.875" customWidth="1"/>
    <col min="5388" max="5388" width="91" customWidth="1"/>
    <col min="5389" max="5389" width="26.5" customWidth="1"/>
    <col min="5390" max="5390" width="28.125" customWidth="1"/>
    <col min="5391" max="5391" width="15.875" customWidth="1"/>
    <col min="5392" max="5392" width="15" customWidth="1"/>
    <col min="5393" max="5393" width="20.875" customWidth="1"/>
    <col min="5394" max="5394" width="45.875" bestFit="1" customWidth="1"/>
    <col min="5395" max="5395" width="37.625" bestFit="1" customWidth="1"/>
    <col min="5634" max="5634" width="10.125" bestFit="1" customWidth="1"/>
    <col min="5635" max="5635" width="10.125" customWidth="1"/>
    <col min="5637" max="5637" width="22.5" customWidth="1"/>
    <col min="5639" max="5639" width="11.5" customWidth="1"/>
    <col min="5640" max="5640" width="11.125" customWidth="1"/>
    <col min="5643" max="5643" width="10.875" customWidth="1"/>
    <col min="5644" max="5644" width="91" customWidth="1"/>
    <col min="5645" max="5645" width="26.5" customWidth="1"/>
    <col min="5646" max="5646" width="28.125" customWidth="1"/>
    <col min="5647" max="5647" width="15.875" customWidth="1"/>
    <col min="5648" max="5648" width="15" customWidth="1"/>
    <col min="5649" max="5649" width="20.875" customWidth="1"/>
    <col min="5650" max="5650" width="45.875" bestFit="1" customWidth="1"/>
    <col min="5651" max="5651" width="37.625" bestFit="1" customWidth="1"/>
    <col min="5890" max="5890" width="10.125" bestFit="1" customWidth="1"/>
    <col min="5891" max="5891" width="10.125" customWidth="1"/>
    <col min="5893" max="5893" width="22.5" customWidth="1"/>
    <col min="5895" max="5895" width="11.5" customWidth="1"/>
    <col min="5896" max="5896" width="11.125" customWidth="1"/>
    <col min="5899" max="5899" width="10.875" customWidth="1"/>
    <col min="5900" max="5900" width="91" customWidth="1"/>
    <col min="5901" max="5901" width="26.5" customWidth="1"/>
    <col min="5902" max="5902" width="28.125" customWidth="1"/>
    <col min="5903" max="5903" width="15.875" customWidth="1"/>
    <col min="5904" max="5904" width="15" customWidth="1"/>
    <col min="5905" max="5905" width="20.875" customWidth="1"/>
    <col min="5906" max="5906" width="45.875" bestFit="1" customWidth="1"/>
    <col min="5907" max="5907" width="37.625" bestFit="1" customWidth="1"/>
    <col min="6146" max="6146" width="10.125" bestFit="1" customWidth="1"/>
    <col min="6147" max="6147" width="10.125" customWidth="1"/>
    <col min="6149" max="6149" width="22.5" customWidth="1"/>
    <col min="6151" max="6151" width="11.5" customWidth="1"/>
    <col min="6152" max="6152" width="11.125" customWidth="1"/>
    <col min="6155" max="6155" width="10.875" customWidth="1"/>
    <col min="6156" max="6156" width="91" customWidth="1"/>
    <col min="6157" max="6157" width="26.5" customWidth="1"/>
    <col min="6158" max="6158" width="28.125" customWidth="1"/>
    <col min="6159" max="6159" width="15.875" customWidth="1"/>
    <col min="6160" max="6160" width="15" customWidth="1"/>
    <col min="6161" max="6161" width="20.875" customWidth="1"/>
    <col min="6162" max="6162" width="45.875" bestFit="1" customWidth="1"/>
    <col min="6163" max="6163" width="37.625" bestFit="1" customWidth="1"/>
    <col min="6402" max="6402" width="10.125" bestFit="1" customWidth="1"/>
    <col min="6403" max="6403" width="10.125" customWidth="1"/>
    <col min="6405" max="6405" width="22.5" customWidth="1"/>
    <col min="6407" max="6407" width="11.5" customWidth="1"/>
    <col min="6408" max="6408" width="11.125" customWidth="1"/>
    <col min="6411" max="6411" width="10.875" customWidth="1"/>
    <col min="6412" max="6412" width="91" customWidth="1"/>
    <col min="6413" max="6413" width="26.5" customWidth="1"/>
    <col min="6414" max="6414" width="28.125" customWidth="1"/>
    <col min="6415" max="6415" width="15.875" customWidth="1"/>
    <col min="6416" max="6416" width="15" customWidth="1"/>
    <col min="6417" max="6417" width="20.875" customWidth="1"/>
    <col min="6418" max="6418" width="45.875" bestFit="1" customWidth="1"/>
    <col min="6419" max="6419" width="37.625" bestFit="1" customWidth="1"/>
    <col min="6658" max="6658" width="10.125" bestFit="1" customWidth="1"/>
    <col min="6659" max="6659" width="10.125" customWidth="1"/>
    <col min="6661" max="6661" width="22.5" customWidth="1"/>
    <col min="6663" max="6663" width="11.5" customWidth="1"/>
    <col min="6664" max="6664" width="11.125" customWidth="1"/>
    <col min="6667" max="6667" width="10.875" customWidth="1"/>
    <col min="6668" max="6668" width="91" customWidth="1"/>
    <col min="6669" max="6669" width="26.5" customWidth="1"/>
    <col min="6670" max="6670" width="28.125" customWidth="1"/>
    <col min="6671" max="6671" width="15.875" customWidth="1"/>
    <col min="6672" max="6672" width="15" customWidth="1"/>
    <col min="6673" max="6673" width="20.875" customWidth="1"/>
    <col min="6674" max="6674" width="45.875" bestFit="1" customWidth="1"/>
    <col min="6675" max="6675" width="37.625" bestFit="1" customWidth="1"/>
    <col min="6914" max="6914" width="10.125" bestFit="1" customWidth="1"/>
    <col min="6915" max="6915" width="10.125" customWidth="1"/>
    <col min="6917" max="6917" width="22.5" customWidth="1"/>
    <col min="6919" max="6919" width="11.5" customWidth="1"/>
    <col min="6920" max="6920" width="11.125" customWidth="1"/>
    <col min="6923" max="6923" width="10.875" customWidth="1"/>
    <col min="6924" max="6924" width="91" customWidth="1"/>
    <col min="6925" max="6925" width="26.5" customWidth="1"/>
    <col min="6926" max="6926" width="28.125" customWidth="1"/>
    <col min="6927" max="6927" width="15.875" customWidth="1"/>
    <col min="6928" max="6928" width="15" customWidth="1"/>
    <col min="6929" max="6929" width="20.875" customWidth="1"/>
    <col min="6930" max="6930" width="45.875" bestFit="1" customWidth="1"/>
    <col min="6931" max="6931" width="37.625" bestFit="1" customWidth="1"/>
    <col min="7170" max="7170" width="10.125" bestFit="1" customWidth="1"/>
    <col min="7171" max="7171" width="10.125" customWidth="1"/>
    <col min="7173" max="7173" width="22.5" customWidth="1"/>
    <col min="7175" max="7175" width="11.5" customWidth="1"/>
    <col min="7176" max="7176" width="11.125" customWidth="1"/>
    <col min="7179" max="7179" width="10.875" customWidth="1"/>
    <col min="7180" max="7180" width="91" customWidth="1"/>
    <col min="7181" max="7181" width="26.5" customWidth="1"/>
    <col min="7182" max="7182" width="28.125" customWidth="1"/>
    <col min="7183" max="7183" width="15.875" customWidth="1"/>
    <col min="7184" max="7184" width="15" customWidth="1"/>
    <col min="7185" max="7185" width="20.875" customWidth="1"/>
    <col min="7186" max="7186" width="45.875" bestFit="1" customWidth="1"/>
    <col min="7187" max="7187" width="37.625" bestFit="1" customWidth="1"/>
    <col min="7426" max="7426" width="10.125" bestFit="1" customWidth="1"/>
    <col min="7427" max="7427" width="10.125" customWidth="1"/>
    <col min="7429" max="7429" width="22.5" customWidth="1"/>
    <col min="7431" max="7431" width="11.5" customWidth="1"/>
    <col min="7432" max="7432" width="11.125" customWidth="1"/>
    <col min="7435" max="7435" width="10.875" customWidth="1"/>
    <col min="7436" max="7436" width="91" customWidth="1"/>
    <col min="7437" max="7437" width="26.5" customWidth="1"/>
    <col min="7438" max="7438" width="28.125" customWidth="1"/>
    <col min="7439" max="7439" width="15.875" customWidth="1"/>
    <col min="7440" max="7440" width="15" customWidth="1"/>
    <col min="7441" max="7441" width="20.875" customWidth="1"/>
    <col min="7442" max="7442" width="45.875" bestFit="1" customWidth="1"/>
    <col min="7443" max="7443" width="37.625" bestFit="1" customWidth="1"/>
    <col min="7682" max="7682" width="10.125" bestFit="1" customWidth="1"/>
    <col min="7683" max="7683" width="10.125" customWidth="1"/>
    <col min="7685" max="7685" width="22.5" customWidth="1"/>
    <col min="7687" max="7687" width="11.5" customWidth="1"/>
    <col min="7688" max="7688" width="11.125" customWidth="1"/>
    <col min="7691" max="7691" width="10.875" customWidth="1"/>
    <col min="7692" max="7692" width="91" customWidth="1"/>
    <col min="7693" max="7693" width="26.5" customWidth="1"/>
    <col min="7694" max="7694" width="28.125" customWidth="1"/>
    <col min="7695" max="7695" width="15.875" customWidth="1"/>
    <col min="7696" max="7696" width="15" customWidth="1"/>
    <col min="7697" max="7697" width="20.875" customWidth="1"/>
    <col min="7698" max="7698" width="45.875" bestFit="1" customWidth="1"/>
    <col min="7699" max="7699" width="37.625" bestFit="1" customWidth="1"/>
    <col min="7938" max="7938" width="10.125" bestFit="1" customWidth="1"/>
    <col min="7939" max="7939" width="10.125" customWidth="1"/>
    <col min="7941" max="7941" width="22.5" customWidth="1"/>
    <col min="7943" max="7943" width="11.5" customWidth="1"/>
    <col min="7944" max="7944" width="11.125" customWidth="1"/>
    <col min="7947" max="7947" width="10.875" customWidth="1"/>
    <col min="7948" max="7948" width="91" customWidth="1"/>
    <col min="7949" max="7949" width="26.5" customWidth="1"/>
    <col min="7950" max="7950" width="28.125" customWidth="1"/>
    <col min="7951" max="7951" width="15.875" customWidth="1"/>
    <col min="7952" max="7952" width="15" customWidth="1"/>
    <col min="7953" max="7953" width="20.875" customWidth="1"/>
    <col min="7954" max="7954" width="45.875" bestFit="1" customWidth="1"/>
    <col min="7955" max="7955" width="37.625" bestFit="1" customWidth="1"/>
    <col min="8194" max="8194" width="10.125" bestFit="1" customWidth="1"/>
    <col min="8195" max="8195" width="10.125" customWidth="1"/>
    <col min="8197" max="8197" width="22.5" customWidth="1"/>
    <col min="8199" max="8199" width="11.5" customWidth="1"/>
    <col min="8200" max="8200" width="11.125" customWidth="1"/>
    <col min="8203" max="8203" width="10.875" customWidth="1"/>
    <col min="8204" max="8204" width="91" customWidth="1"/>
    <col min="8205" max="8205" width="26.5" customWidth="1"/>
    <col min="8206" max="8206" width="28.125" customWidth="1"/>
    <col min="8207" max="8207" width="15.875" customWidth="1"/>
    <col min="8208" max="8208" width="15" customWidth="1"/>
    <col min="8209" max="8209" width="20.875" customWidth="1"/>
    <col min="8210" max="8210" width="45.875" bestFit="1" customWidth="1"/>
    <col min="8211" max="8211" width="37.625" bestFit="1" customWidth="1"/>
    <col min="8450" max="8450" width="10.125" bestFit="1" customWidth="1"/>
    <col min="8451" max="8451" width="10.125" customWidth="1"/>
    <col min="8453" max="8453" width="22.5" customWidth="1"/>
    <col min="8455" max="8455" width="11.5" customWidth="1"/>
    <col min="8456" max="8456" width="11.125" customWidth="1"/>
    <col min="8459" max="8459" width="10.875" customWidth="1"/>
    <col min="8460" max="8460" width="91" customWidth="1"/>
    <col min="8461" max="8461" width="26.5" customWidth="1"/>
    <col min="8462" max="8462" width="28.125" customWidth="1"/>
    <col min="8463" max="8463" width="15.875" customWidth="1"/>
    <col min="8464" max="8464" width="15" customWidth="1"/>
    <col min="8465" max="8465" width="20.875" customWidth="1"/>
    <col min="8466" max="8466" width="45.875" bestFit="1" customWidth="1"/>
    <col min="8467" max="8467" width="37.625" bestFit="1" customWidth="1"/>
    <col min="8706" max="8706" width="10.125" bestFit="1" customWidth="1"/>
    <col min="8707" max="8707" width="10.125" customWidth="1"/>
    <col min="8709" max="8709" width="22.5" customWidth="1"/>
    <col min="8711" max="8711" width="11.5" customWidth="1"/>
    <col min="8712" max="8712" width="11.125" customWidth="1"/>
    <col min="8715" max="8715" width="10.875" customWidth="1"/>
    <col min="8716" max="8716" width="91" customWidth="1"/>
    <col min="8717" max="8717" width="26.5" customWidth="1"/>
    <col min="8718" max="8718" width="28.125" customWidth="1"/>
    <col min="8719" max="8719" width="15.875" customWidth="1"/>
    <col min="8720" max="8720" width="15" customWidth="1"/>
    <col min="8721" max="8721" width="20.875" customWidth="1"/>
    <col min="8722" max="8722" width="45.875" bestFit="1" customWidth="1"/>
    <col min="8723" max="8723" width="37.625" bestFit="1" customWidth="1"/>
    <col min="8962" max="8962" width="10.125" bestFit="1" customWidth="1"/>
    <col min="8963" max="8963" width="10.125" customWidth="1"/>
    <col min="8965" max="8965" width="22.5" customWidth="1"/>
    <col min="8967" max="8967" width="11.5" customWidth="1"/>
    <col min="8968" max="8968" width="11.125" customWidth="1"/>
    <col min="8971" max="8971" width="10.875" customWidth="1"/>
    <col min="8972" max="8972" width="91" customWidth="1"/>
    <col min="8973" max="8973" width="26.5" customWidth="1"/>
    <col min="8974" max="8974" width="28.125" customWidth="1"/>
    <col min="8975" max="8975" width="15.875" customWidth="1"/>
    <col min="8976" max="8976" width="15" customWidth="1"/>
    <col min="8977" max="8977" width="20.875" customWidth="1"/>
    <col min="8978" max="8978" width="45.875" bestFit="1" customWidth="1"/>
    <col min="8979" max="8979" width="37.625" bestFit="1" customWidth="1"/>
    <col min="9218" max="9218" width="10.125" bestFit="1" customWidth="1"/>
    <col min="9219" max="9219" width="10.125" customWidth="1"/>
    <col min="9221" max="9221" width="22.5" customWidth="1"/>
    <col min="9223" max="9223" width="11.5" customWidth="1"/>
    <col min="9224" max="9224" width="11.125" customWidth="1"/>
    <col min="9227" max="9227" width="10.875" customWidth="1"/>
    <col min="9228" max="9228" width="91" customWidth="1"/>
    <col min="9229" max="9229" width="26.5" customWidth="1"/>
    <col min="9230" max="9230" width="28.125" customWidth="1"/>
    <col min="9231" max="9231" width="15.875" customWidth="1"/>
    <col min="9232" max="9232" width="15" customWidth="1"/>
    <col min="9233" max="9233" width="20.875" customWidth="1"/>
    <col min="9234" max="9234" width="45.875" bestFit="1" customWidth="1"/>
    <col min="9235" max="9235" width="37.625" bestFit="1" customWidth="1"/>
    <col min="9474" max="9474" width="10.125" bestFit="1" customWidth="1"/>
    <col min="9475" max="9475" width="10.125" customWidth="1"/>
    <col min="9477" max="9477" width="22.5" customWidth="1"/>
    <col min="9479" max="9479" width="11.5" customWidth="1"/>
    <col min="9480" max="9480" width="11.125" customWidth="1"/>
    <col min="9483" max="9483" width="10.875" customWidth="1"/>
    <col min="9484" max="9484" width="91" customWidth="1"/>
    <col min="9485" max="9485" width="26.5" customWidth="1"/>
    <col min="9486" max="9486" width="28.125" customWidth="1"/>
    <col min="9487" max="9487" width="15.875" customWidth="1"/>
    <col min="9488" max="9488" width="15" customWidth="1"/>
    <col min="9489" max="9489" width="20.875" customWidth="1"/>
    <col min="9490" max="9490" width="45.875" bestFit="1" customWidth="1"/>
    <col min="9491" max="9491" width="37.625" bestFit="1" customWidth="1"/>
    <col min="9730" max="9730" width="10.125" bestFit="1" customWidth="1"/>
    <col min="9731" max="9731" width="10.125" customWidth="1"/>
    <col min="9733" max="9733" width="22.5" customWidth="1"/>
    <col min="9735" max="9735" width="11.5" customWidth="1"/>
    <col min="9736" max="9736" width="11.125" customWidth="1"/>
    <col min="9739" max="9739" width="10.875" customWidth="1"/>
    <col min="9740" max="9740" width="91" customWidth="1"/>
    <col min="9741" max="9741" width="26.5" customWidth="1"/>
    <col min="9742" max="9742" width="28.125" customWidth="1"/>
    <col min="9743" max="9743" width="15.875" customWidth="1"/>
    <col min="9744" max="9744" width="15" customWidth="1"/>
    <col min="9745" max="9745" width="20.875" customWidth="1"/>
    <col min="9746" max="9746" width="45.875" bestFit="1" customWidth="1"/>
    <col min="9747" max="9747" width="37.625" bestFit="1" customWidth="1"/>
    <col min="9986" max="9986" width="10.125" bestFit="1" customWidth="1"/>
    <col min="9987" max="9987" width="10.125" customWidth="1"/>
    <col min="9989" max="9989" width="22.5" customWidth="1"/>
    <col min="9991" max="9991" width="11.5" customWidth="1"/>
    <col min="9992" max="9992" width="11.125" customWidth="1"/>
    <col min="9995" max="9995" width="10.875" customWidth="1"/>
    <col min="9996" max="9996" width="91" customWidth="1"/>
    <col min="9997" max="9997" width="26.5" customWidth="1"/>
    <col min="9998" max="9998" width="28.125" customWidth="1"/>
    <col min="9999" max="9999" width="15.875" customWidth="1"/>
    <col min="10000" max="10000" width="15" customWidth="1"/>
    <col min="10001" max="10001" width="20.875" customWidth="1"/>
    <col min="10002" max="10002" width="45.875" bestFit="1" customWidth="1"/>
    <col min="10003" max="10003" width="37.625" bestFit="1" customWidth="1"/>
    <col min="10242" max="10242" width="10.125" bestFit="1" customWidth="1"/>
    <col min="10243" max="10243" width="10.125" customWidth="1"/>
    <col min="10245" max="10245" width="22.5" customWidth="1"/>
    <col min="10247" max="10247" width="11.5" customWidth="1"/>
    <col min="10248" max="10248" width="11.125" customWidth="1"/>
    <col min="10251" max="10251" width="10.875" customWidth="1"/>
    <col min="10252" max="10252" width="91" customWidth="1"/>
    <col min="10253" max="10253" width="26.5" customWidth="1"/>
    <col min="10254" max="10254" width="28.125" customWidth="1"/>
    <col min="10255" max="10255" width="15.875" customWidth="1"/>
    <col min="10256" max="10256" width="15" customWidth="1"/>
    <col min="10257" max="10257" width="20.875" customWidth="1"/>
    <col min="10258" max="10258" width="45.875" bestFit="1" customWidth="1"/>
    <col min="10259" max="10259" width="37.625" bestFit="1" customWidth="1"/>
    <col min="10498" max="10498" width="10.125" bestFit="1" customWidth="1"/>
    <col min="10499" max="10499" width="10.125" customWidth="1"/>
    <col min="10501" max="10501" width="22.5" customWidth="1"/>
    <col min="10503" max="10503" width="11.5" customWidth="1"/>
    <col min="10504" max="10504" width="11.125" customWidth="1"/>
    <col min="10507" max="10507" width="10.875" customWidth="1"/>
    <col min="10508" max="10508" width="91" customWidth="1"/>
    <col min="10509" max="10509" width="26.5" customWidth="1"/>
    <col min="10510" max="10510" width="28.125" customWidth="1"/>
    <col min="10511" max="10511" width="15.875" customWidth="1"/>
    <col min="10512" max="10512" width="15" customWidth="1"/>
    <col min="10513" max="10513" width="20.875" customWidth="1"/>
    <col min="10514" max="10514" width="45.875" bestFit="1" customWidth="1"/>
    <col min="10515" max="10515" width="37.625" bestFit="1" customWidth="1"/>
    <col min="10754" max="10754" width="10.125" bestFit="1" customWidth="1"/>
    <col min="10755" max="10755" width="10.125" customWidth="1"/>
    <col min="10757" max="10757" width="22.5" customWidth="1"/>
    <col min="10759" max="10759" width="11.5" customWidth="1"/>
    <col min="10760" max="10760" width="11.125" customWidth="1"/>
    <col min="10763" max="10763" width="10.875" customWidth="1"/>
    <col min="10764" max="10764" width="91" customWidth="1"/>
    <col min="10765" max="10765" width="26.5" customWidth="1"/>
    <col min="10766" max="10766" width="28.125" customWidth="1"/>
    <col min="10767" max="10767" width="15.875" customWidth="1"/>
    <col min="10768" max="10768" width="15" customWidth="1"/>
    <col min="10769" max="10769" width="20.875" customWidth="1"/>
    <col min="10770" max="10770" width="45.875" bestFit="1" customWidth="1"/>
    <col min="10771" max="10771" width="37.625" bestFit="1" customWidth="1"/>
    <col min="11010" max="11010" width="10.125" bestFit="1" customWidth="1"/>
    <col min="11011" max="11011" width="10.125" customWidth="1"/>
    <col min="11013" max="11013" width="22.5" customWidth="1"/>
    <col min="11015" max="11015" width="11.5" customWidth="1"/>
    <col min="11016" max="11016" width="11.125" customWidth="1"/>
    <col min="11019" max="11019" width="10.875" customWidth="1"/>
    <col min="11020" max="11020" width="91" customWidth="1"/>
    <col min="11021" max="11021" width="26.5" customWidth="1"/>
    <col min="11022" max="11022" width="28.125" customWidth="1"/>
    <col min="11023" max="11023" width="15.875" customWidth="1"/>
    <col min="11024" max="11024" width="15" customWidth="1"/>
    <col min="11025" max="11025" width="20.875" customWidth="1"/>
    <col min="11026" max="11026" width="45.875" bestFit="1" customWidth="1"/>
    <col min="11027" max="11027" width="37.625" bestFit="1" customWidth="1"/>
    <col min="11266" max="11266" width="10.125" bestFit="1" customWidth="1"/>
    <col min="11267" max="11267" width="10.125" customWidth="1"/>
    <col min="11269" max="11269" width="22.5" customWidth="1"/>
    <col min="11271" max="11271" width="11.5" customWidth="1"/>
    <col min="11272" max="11272" width="11.125" customWidth="1"/>
    <col min="11275" max="11275" width="10.875" customWidth="1"/>
    <col min="11276" max="11276" width="91" customWidth="1"/>
    <col min="11277" max="11277" width="26.5" customWidth="1"/>
    <col min="11278" max="11278" width="28.125" customWidth="1"/>
    <col min="11279" max="11279" width="15.875" customWidth="1"/>
    <col min="11280" max="11280" width="15" customWidth="1"/>
    <col min="11281" max="11281" width="20.875" customWidth="1"/>
    <col min="11282" max="11282" width="45.875" bestFit="1" customWidth="1"/>
    <col min="11283" max="11283" width="37.625" bestFit="1" customWidth="1"/>
    <col min="11522" max="11522" width="10.125" bestFit="1" customWidth="1"/>
    <col min="11523" max="11523" width="10.125" customWidth="1"/>
    <col min="11525" max="11525" width="22.5" customWidth="1"/>
    <col min="11527" max="11527" width="11.5" customWidth="1"/>
    <col min="11528" max="11528" width="11.125" customWidth="1"/>
    <col min="11531" max="11531" width="10.875" customWidth="1"/>
    <col min="11532" max="11532" width="91" customWidth="1"/>
    <col min="11533" max="11533" width="26.5" customWidth="1"/>
    <col min="11534" max="11534" width="28.125" customWidth="1"/>
    <col min="11535" max="11535" width="15.875" customWidth="1"/>
    <col min="11536" max="11536" width="15" customWidth="1"/>
    <col min="11537" max="11537" width="20.875" customWidth="1"/>
    <col min="11538" max="11538" width="45.875" bestFit="1" customWidth="1"/>
    <col min="11539" max="11539" width="37.625" bestFit="1" customWidth="1"/>
    <col min="11778" max="11778" width="10.125" bestFit="1" customWidth="1"/>
    <col min="11779" max="11779" width="10.125" customWidth="1"/>
    <col min="11781" max="11781" width="22.5" customWidth="1"/>
    <col min="11783" max="11783" width="11.5" customWidth="1"/>
    <col min="11784" max="11784" width="11.125" customWidth="1"/>
    <col min="11787" max="11787" width="10.875" customWidth="1"/>
    <col min="11788" max="11788" width="91" customWidth="1"/>
    <col min="11789" max="11789" width="26.5" customWidth="1"/>
    <col min="11790" max="11790" width="28.125" customWidth="1"/>
    <col min="11791" max="11791" width="15.875" customWidth="1"/>
    <col min="11792" max="11792" width="15" customWidth="1"/>
    <col min="11793" max="11793" width="20.875" customWidth="1"/>
    <col min="11794" max="11794" width="45.875" bestFit="1" customWidth="1"/>
    <col min="11795" max="11795" width="37.625" bestFit="1" customWidth="1"/>
    <col min="12034" max="12034" width="10.125" bestFit="1" customWidth="1"/>
    <col min="12035" max="12035" width="10.125" customWidth="1"/>
    <col min="12037" max="12037" width="22.5" customWidth="1"/>
    <col min="12039" max="12039" width="11.5" customWidth="1"/>
    <col min="12040" max="12040" width="11.125" customWidth="1"/>
    <col min="12043" max="12043" width="10.875" customWidth="1"/>
    <col min="12044" max="12044" width="91" customWidth="1"/>
    <col min="12045" max="12045" width="26.5" customWidth="1"/>
    <col min="12046" max="12046" width="28.125" customWidth="1"/>
    <col min="12047" max="12047" width="15.875" customWidth="1"/>
    <col min="12048" max="12048" width="15" customWidth="1"/>
    <col min="12049" max="12049" width="20.875" customWidth="1"/>
    <col min="12050" max="12050" width="45.875" bestFit="1" customWidth="1"/>
    <col min="12051" max="12051" width="37.625" bestFit="1" customWidth="1"/>
    <col min="12290" max="12290" width="10.125" bestFit="1" customWidth="1"/>
    <col min="12291" max="12291" width="10.125" customWidth="1"/>
    <col min="12293" max="12293" width="22.5" customWidth="1"/>
    <col min="12295" max="12295" width="11.5" customWidth="1"/>
    <col min="12296" max="12296" width="11.125" customWidth="1"/>
    <col min="12299" max="12299" width="10.875" customWidth="1"/>
    <col min="12300" max="12300" width="91" customWidth="1"/>
    <col min="12301" max="12301" width="26.5" customWidth="1"/>
    <col min="12302" max="12302" width="28.125" customWidth="1"/>
    <col min="12303" max="12303" width="15.875" customWidth="1"/>
    <col min="12304" max="12304" width="15" customWidth="1"/>
    <col min="12305" max="12305" width="20.875" customWidth="1"/>
    <col min="12306" max="12306" width="45.875" bestFit="1" customWidth="1"/>
    <col min="12307" max="12307" width="37.625" bestFit="1" customWidth="1"/>
    <col min="12546" max="12546" width="10.125" bestFit="1" customWidth="1"/>
    <col min="12547" max="12547" width="10.125" customWidth="1"/>
    <col min="12549" max="12549" width="22.5" customWidth="1"/>
    <col min="12551" max="12551" width="11.5" customWidth="1"/>
    <col min="12552" max="12552" width="11.125" customWidth="1"/>
    <col min="12555" max="12555" width="10.875" customWidth="1"/>
    <col min="12556" max="12556" width="91" customWidth="1"/>
    <col min="12557" max="12557" width="26.5" customWidth="1"/>
    <col min="12558" max="12558" width="28.125" customWidth="1"/>
    <col min="12559" max="12559" width="15.875" customWidth="1"/>
    <col min="12560" max="12560" width="15" customWidth="1"/>
    <col min="12561" max="12561" width="20.875" customWidth="1"/>
    <col min="12562" max="12562" width="45.875" bestFit="1" customWidth="1"/>
    <col min="12563" max="12563" width="37.625" bestFit="1" customWidth="1"/>
    <col min="12802" max="12802" width="10.125" bestFit="1" customWidth="1"/>
    <col min="12803" max="12803" width="10.125" customWidth="1"/>
    <col min="12805" max="12805" width="22.5" customWidth="1"/>
    <col min="12807" max="12807" width="11.5" customWidth="1"/>
    <col min="12808" max="12808" width="11.125" customWidth="1"/>
    <col min="12811" max="12811" width="10.875" customWidth="1"/>
    <col min="12812" max="12812" width="91" customWidth="1"/>
    <col min="12813" max="12813" width="26.5" customWidth="1"/>
    <col min="12814" max="12814" width="28.125" customWidth="1"/>
    <col min="12815" max="12815" width="15.875" customWidth="1"/>
    <col min="12816" max="12816" width="15" customWidth="1"/>
    <col min="12817" max="12817" width="20.875" customWidth="1"/>
    <col min="12818" max="12818" width="45.875" bestFit="1" customWidth="1"/>
    <col min="12819" max="12819" width="37.625" bestFit="1" customWidth="1"/>
    <col min="13058" max="13058" width="10.125" bestFit="1" customWidth="1"/>
    <col min="13059" max="13059" width="10.125" customWidth="1"/>
    <col min="13061" max="13061" width="22.5" customWidth="1"/>
    <col min="13063" max="13063" width="11.5" customWidth="1"/>
    <col min="13064" max="13064" width="11.125" customWidth="1"/>
    <col min="13067" max="13067" width="10.875" customWidth="1"/>
    <col min="13068" max="13068" width="91" customWidth="1"/>
    <col min="13069" max="13069" width="26.5" customWidth="1"/>
    <col min="13070" max="13070" width="28.125" customWidth="1"/>
    <col min="13071" max="13071" width="15.875" customWidth="1"/>
    <col min="13072" max="13072" width="15" customWidth="1"/>
    <col min="13073" max="13073" width="20.875" customWidth="1"/>
    <col min="13074" max="13074" width="45.875" bestFit="1" customWidth="1"/>
    <col min="13075" max="13075" width="37.625" bestFit="1" customWidth="1"/>
    <col min="13314" max="13314" width="10.125" bestFit="1" customWidth="1"/>
    <col min="13315" max="13315" width="10.125" customWidth="1"/>
    <col min="13317" max="13317" width="22.5" customWidth="1"/>
    <col min="13319" max="13319" width="11.5" customWidth="1"/>
    <col min="13320" max="13320" width="11.125" customWidth="1"/>
    <col min="13323" max="13323" width="10.875" customWidth="1"/>
    <col min="13324" max="13324" width="91" customWidth="1"/>
    <col min="13325" max="13325" width="26.5" customWidth="1"/>
    <col min="13326" max="13326" width="28.125" customWidth="1"/>
    <col min="13327" max="13327" width="15.875" customWidth="1"/>
    <col min="13328" max="13328" width="15" customWidth="1"/>
    <col min="13329" max="13329" width="20.875" customWidth="1"/>
    <col min="13330" max="13330" width="45.875" bestFit="1" customWidth="1"/>
    <col min="13331" max="13331" width="37.625" bestFit="1" customWidth="1"/>
    <col min="13570" max="13570" width="10.125" bestFit="1" customWidth="1"/>
    <col min="13571" max="13571" width="10.125" customWidth="1"/>
    <col min="13573" max="13573" width="22.5" customWidth="1"/>
    <col min="13575" max="13575" width="11.5" customWidth="1"/>
    <col min="13576" max="13576" width="11.125" customWidth="1"/>
    <col min="13579" max="13579" width="10.875" customWidth="1"/>
    <col min="13580" max="13580" width="91" customWidth="1"/>
    <col min="13581" max="13581" width="26.5" customWidth="1"/>
    <col min="13582" max="13582" width="28.125" customWidth="1"/>
    <col min="13583" max="13583" width="15.875" customWidth="1"/>
    <col min="13584" max="13584" width="15" customWidth="1"/>
    <col min="13585" max="13585" width="20.875" customWidth="1"/>
    <col min="13586" max="13586" width="45.875" bestFit="1" customWidth="1"/>
    <col min="13587" max="13587" width="37.625" bestFit="1" customWidth="1"/>
    <col min="13826" max="13826" width="10.125" bestFit="1" customWidth="1"/>
    <col min="13827" max="13827" width="10.125" customWidth="1"/>
    <col min="13829" max="13829" width="22.5" customWidth="1"/>
    <col min="13831" max="13831" width="11.5" customWidth="1"/>
    <col min="13832" max="13832" width="11.125" customWidth="1"/>
    <col min="13835" max="13835" width="10.875" customWidth="1"/>
    <col min="13836" max="13836" width="91" customWidth="1"/>
    <col min="13837" max="13837" width="26.5" customWidth="1"/>
    <col min="13838" max="13838" width="28.125" customWidth="1"/>
    <col min="13839" max="13839" width="15.875" customWidth="1"/>
    <col min="13840" max="13840" width="15" customWidth="1"/>
    <col min="13841" max="13841" width="20.875" customWidth="1"/>
    <col min="13842" max="13842" width="45.875" bestFit="1" customWidth="1"/>
    <col min="13843" max="13843" width="37.625" bestFit="1" customWidth="1"/>
    <col min="14082" max="14082" width="10.125" bestFit="1" customWidth="1"/>
    <col min="14083" max="14083" width="10.125" customWidth="1"/>
    <col min="14085" max="14085" width="22.5" customWidth="1"/>
    <col min="14087" max="14087" width="11.5" customWidth="1"/>
    <col min="14088" max="14088" width="11.125" customWidth="1"/>
    <col min="14091" max="14091" width="10.875" customWidth="1"/>
    <col min="14092" max="14092" width="91" customWidth="1"/>
    <col min="14093" max="14093" width="26.5" customWidth="1"/>
    <col min="14094" max="14094" width="28.125" customWidth="1"/>
    <col min="14095" max="14095" width="15.875" customWidth="1"/>
    <col min="14096" max="14096" width="15" customWidth="1"/>
    <col min="14097" max="14097" width="20.875" customWidth="1"/>
    <col min="14098" max="14098" width="45.875" bestFit="1" customWidth="1"/>
    <col min="14099" max="14099" width="37.625" bestFit="1" customWidth="1"/>
    <col min="14338" max="14338" width="10.125" bestFit="1" customWidth="1"/>
    <col min="14339" max="14339" width="10.125" customWidth="1"/>
    <col min="14341" max="14341" width="22.5" customWidth="1"/>
    <col min="14343" max="14343" width="11.5" customWidth="1"/>
    <col min="14344" max="14344" width="11.125" customWidth="1"/>
    <col min="14347" max="14347" width="10.875" customWidth="1"/>
    <col min="14348" max="14348" width="91" customWidth="1"/>
    <col min="14349" max="14349" width="26.5" customWidth="1"/>
    <col min="14350" max="14350" width="28.125" customWidth="1"/>
    <col min="14351" max="14351" width="15.875" customWidth="1"/>
    <col min="14352" max="14352" width="15" customWidth="1"/>
    <col min="14353" max="14353" width="20.875" customWidth="1"/>
    <col min="14354" max="14354" width="45.875" bestFit="1" customWidth="1"/>
    <col min="14355" max="14355" width="37.625" bestFit="1" customWidth="1"/>
    <col min="14594" max="14594" width="10.125" bestFit="1" customWidth="1"/>
    <col min="14595" max="14595" width="10.125" customWidth="1"/>
    <col min="14597" max="14597" width="22.5" customWidth="1"/>
    <col min="14599" max="14599" width="11.5" customWidth="1"/>
    <col min="14600" max="14600" width="11.125" customWidth="1"/>
    <col min="14603" max="14603" width="10.875" customWidth="1"/>
    <col min="14604" max="14604" width="91" customWidth="1"/>
    <col min="14605" max="14605" width="26.5" customWidth="1"/>
    <col min="14606" max="14606" width="28.125" customWidth="1"/>
    <col min="14607" max="14607" width="15.875" customWidth="1"/>
    <col min="14608" max="14608" width="15" customWidth="1"/>
    <col min="14609" max="14609" width="20.875" customWidth="1"/>
    <col min="14610" max="14610" width="45.875" bestFit="1" customWidth="1"/>
    <col min="14611" max="14611" width="37.625" bestFit="1" customWidth="1"/>
    <col min="14850" max="14850" width="10.125" bestFit="1" customWidth="1"/>
    <col min="14851" max="14851" width="10.125" customWidth="1"/>
    <col min="14853" max="14853" width="22.5" customWidth="1"/>
    <col min="14855" max="14855" width="11.5" customWidth="1"/>
    <col min="14856" max="14856" width="11.125" customWidth="1"/>
    <col min="14859" max="14859" width="10.875" customWidth="1"/>
    <col min="14860" max="14860" width="91" customWidth="1"/>
    <col min="14861" max="14861" width="26.5" customWidth="1"/>
    <col min="14862" max="14862" width="28.125" customWidth="1"/>
    <col min="14863" max="14863" width="15.875" customWidth="1"/>
    <col min="14864" max="14864" width="15" customWidth="1"/>
    <col min="14865" max="14865" width="20.875" customWidth="1"/>
    <col min="14866" max="14866" width="45.875" bestFit="1" customWidth="1"/>
    <col min="14867" max="14867" width="37.625" bestFit="1" customWidth="1"/>
    <col min="15106" max="15106" width="10.125" bestFit="1" customWidth="1"/>
    <col min="15107" max="15107" width="10.125" customWidth="1"/>
    <col min="15109" max="15109" width="22.5" customWidth="1"/>
    <col min="15111" max="15111" width="11.5" customWidth="1"/>
    <col min="15112" max="15112" width="11.125" customWidth="1"/>
    <col min="15115" max="15115" width="10.875" customWidth="1"/>
    <col min="15116" max="15116" width="91" customWidth="1"/>
    <col min="15117" max="15117" width="26.5" customWidth="1"/>
    <col min="15118" max="15118" width="28.125" customWidth="1"/>
    <col min="15119" max="15119" width="15.875" customWidth="1"/>
    <col min="15120" max="15120" width="15" customWidth="1"/>
    <col min="15121" max="15121" width="20.875" customWidth="1"/>
    <col min="15122" max="15122" width="45.875" bestFit="1" customWidth="1"/>
    <col min="15123" max="15123" width="37.625" bestFit="1" customWidth="1"/>
    <col min="15362" max="15362" width="10.125" bestFit="1" customWidth="1"/>
    <col min="15363" max="15363" width="10.125" customWidth="1"/>
    <col min="15365" max="15365" width="22.5" customWidth="1"/>
    <col min="15367" max="15367" width="11.5" customWidth="1"/>
    <col min="15368" max="15368" width="11.125" customWidth="1"/>
    <col min="15371" max="15371" width="10.875" customWidth="1"/>
    <col min="15372" max="15372" width="91" customWidth="1"/>
    <col min="15373" max="15373" width="26.5" customWidth="1"/>
    <col min="15374" max="15374" width="28.125" customWidth="1"/>
    <col min="15375" max="15375" width="15.875" customWidth="1"/>
    <col min="15376" max="15376" width="15" customWidth="1"/>
    <col min="15377" max="15377" width="20.875" customWidth="1"/>
    <col min="15378" max="15378" width="45.875" bestFit="1" customWidth="1"/>
    <col min="15379" max="15379" width="37.625" bestFit="1" customWidth="1"/>
    <col min="15618" max="15618" width="10.125" bestFit="1" customWidth="1"/>
    <col min="15619" max="15619" width="10.125" customWidth="1"/>
    <col min="15621" max="15621" width="22.5" customWidth="1"/>
    <col min="15623" max="15623" width="11.5" customWidth="1"/>
    <col min="15624" max="15624" width="11.125" customWidth="1"/>
    <col min="15627" max="15627" width="10.875" customWidth="1"/>
    <col min="15628" max="15628" width="91" customWidth="1"/>
    <col min="15629" max="15629" width="26.5" customWidth="1"/>
    <col min="15630" max="15630" width="28.125" customWidth="1"/>
    <col min="15631" max="15631" width="15.875" customWidth="1"/>
    <col min="15632" max="15632" width="15" customWidth="1"/>
    <col min="15633" max="15633" width="20.875" customWidth="1"/>
    <col min="15634" max="15634" width="45.875" bestFit="1" customWidth="1"/>
    <col min="15635" max="15635" width="37.625" bestFit="1" customWidth="1"/>
    <col min="15874" max="15874" width="10.125" bestFit="1" customWidth="1"/>
    <col min="15875" max="15875" width="10.125" customWidth="1"/>
    <col min="15877" max="15877" width="22.5" customWidth="1"/>
    <col min="15879" max="15879" width="11.5" customWidth="1"/>
    <col min="15880" max="15880" width="11.125" customWidth="1"/>
    <col min="15883" max="15883" width="10.875" customWidth="1"/>
    <col min="15884" max="15884" width="91" customWidth="1"/>
    <col min="15885" max="15885" width="26.5" customWidth="1"/>
    <col min="15886" max="15886" width="28.125" customWidth="1"/>
    <col min="15887" max="15887" width="15.875" customWidth="1"/>
    <col min="15888" max="15888" width="15" customWidth="1"/>
    <col min="15889" max="15889" width="20.875" customWidth="1"/>
    <col min="15890" max="15890" width="45.875" bestFit="1" customWidth="1"/>
    <col min="15891" max="15891" width="37.625" bestFit="1" customWidth="1"/>
    <col min="16130" max="16130" width="10.125" bestFit="1" customWidth="1"/>
    <col min="16131" max="16131" width="10.125" customWidth="1"/>
    <col min="16133" max="16133" width="22.5" customWidth="1"/>
    <col min="16135" max="16135" width="11.5" customWidth="1"/>
    <col min="16136" max="16136" width="11.125" customWidth="1"/>
    <col min="16139" max="16139" width="10.875" customWidth="1"/>
    <col min="16140" max="16140" width="91" customWidth="1"/>
    <col min="16141" max="16141" width="26.5" customWidth="1"/>
    <col min="16142" max="16142" width="28.125" customWidth="1"/>
    <col min="16143" max="16143" width="15.875" customWidth="1"/>
    <col min="16144" max="16144" width="15" customWidth="1"/>
    <col min="16145" max="16145" width="20.875" customWidth="1"/>
    <col min="16146" max="16146" width="45.875" bestFit="1" customWidth="1"/>
    <col min="16147" max="16147" width="37.625" bestFit="1" customWidth="1"/>
  </cols>
  <sheetData>
    <row r="1" spans="1:19" s="37" customFormat="1" ht="27">
      <c r="A1" s="36" t="s">
        <v>0</v>
      </c>
      <c r="B1" s="36" t="s">
        <v>1</v>
      </c>
      <c r="C1" s="36" t="s">
        <v>76</v>
      </c>
      <c r="D1" s="36" t="s">
        <v>77</v>
      </c>
      <c r="E1" s="36" t="s">
        <v>4</v>
      </c>
      <c r="F1" s="36" t="s">
        <v>5</v>
      </c>
      <c r="G1" s="36" t="s">
        <v>78</v>
      </c>
      <c r="H1" s="36" t="s">
        <v>6</v>
      </c>
      <c r="I1" s="36" t="s">
        <v>7</v>
      </c>
      <c r="J1" s="36" t="s">
        <v>79</v>
      </c>
      <c r="K1" s="36" t="s">
        <v>9</v>
      </c>
      <c r="L1" s="36" t="s">
        <v>80</v>
      </c>
      <c r="M1" s="36" t="s">
        <v>81</v>
      </c>
      <c r="N1" s="36" t="s">
        <v>82</v>
      </c>
      <c r="O1" s="36" t="s">
        <v>83</v>
      </c>
      <c r="P1" s="36" t="s">
        <v>84</v>
      </c>
      <c r="Q1" s="36" t="s">
        <v>85</v>
      </c>
      <c r="R1" s="36" t="s">
        <v>86</v>
      </c>
      <c r="S1" s="36" t="s">
        <v>87</v>
      </c>
    </row>
    <row r="2" spans="1:19" s="8" customFormat="1" ht="344.25">
      <c r="A2" s="8">
        <v>1</v>
      </c>
      <c r="B2" s="12">
        <v>218566</v>
      </c>
      <c r="C2" s="10" t="s">
        <v>38</v>
      </c>
      <c r="D2" s="12" t="s">
        <v>51</v>
      </c>
      <c r="E2" s="10" t="s">
        <v>52</v>
      </c>
      <c r="F2" s="12">
        <v>80.099999999999994</v>
      </c>
      <c r="G2" s="8">
        <v>15261520283</v>
      </c>
      <c r="H2" s="12">
        <v>0</v>
      </c>
      <c r="I2" s="12">
        <v>128</v>
      </c>
      <c r="J2" s="12">
        <f>F2+I2+H2*0.05</f>
        <v>208.1</v>
      </c>
      <c r="K2" s="12" t="s">
        <v>88</v>
      </c>
      <c r="L2" s="38" t="s">
        <v>89</v>
      </c>
      <c r="M2" s="39"/>
      <c r="N2" s="38" t="s">
        <v>90</v>
      </c>
      <c r="O2" s="38"/>
      <c r="P2"/>
      <c r="Q2"/>
      <c r="R2" s="38"/>
      <c r="S2"/>
    </row>
    <row r="3" spans="1:19" ht="224.25">
      <c r="A3" s="8">
        <v>2</v>
      </c>
      <c r="B3" s="10">
        <v>230218556</v>
      </c>
      <c r="C3" s="10" t="s">
        <v>38</v>
      </c>
      <c r="D3" s="40" t="s">
        <v>54</v>
      </c>
      <c r="E3" s="10" t="s">
        <v>35</v>
      </c>
      <c r="F3">
        <v>80.45</v>
      </c>
      <c r="G3">
        <v>15951915255</v>
      </c>
      <c r="H3">
        <v>0</v>
      </c>
      <c r="I3">
        <v>96</v>
      </c>
      <c r="J3" s="12">
        <f t="shared" ref="J3:J32" si="0">F3+I3+H3*0.05</f>
        <v>176.45</v>
      </c>
      <c r="L3" s="38" t="s">
        <v>91</v>
      </c>
    </row>
    <row r="4" spans="1:19" ht="182.25">
      <c r="A4" s="8">
        <v>3</v>
      </c>
      <c r="B4" s="8">
        <v>218568</v>
      </c>
      <c r="C4" s="10" t="s">
        <v>38</v>
      </c>
      <c r="D4" s="11" t="s">
        <v>55</v>
      </c>
      <c r="E4" s="10" t="s">
        <v>35</v>
      </c>
      <c r="F4" s="8">
        <v>78.7</v>
      </c>
      <c r="G4" s="8">
        <v>13151093767</v>
      </c>
      <c r="H4" s="8">
        <v>0</v>
      </c>
      <c r="I4" s="8">
        <v>73.599999999999994</v>
      </c>
      <c r="J4" s="12">
        <f t="shared" si="0"/>
        <v>152.30000000000001</v>
      </c>
      <c r="K4" s="10" t="s">
        <v>38</v>
      </c>
      <c r="L4" s="38" t="s">
        <v>92</v>
      </c>
      <c r="M4" s="8"/>
      <c r="N4" s="8"/>
      <c r="O4" s="8"/>
      <c r="P4" s="8"/>
      <c r="Q4" s="38" t="s">
        <v>93</v>
      </c>
      <c r="R4" s="38" t="s">
        <v>94</v>
      </c>
    </row>
    <row r="5" spans="1:19" ht="87.75">
      <c r="A5" s="8">
        <v>4</v>
      </c>
      <c r="B5" s="8">
        <v>218561</v>
      </c>
      <c r="C5" s="10" t="s">
        <v>38</v>
      </c>
      <c r="D5" s="11" t="s">
        <v>71</v>
      </c>
      <c r="E5" s="8" t="s">
        <v>35</v>
      </c>
      <c r="F5" s="8">
        <v>81</v>
      </c>
      <c r="G5" s="8">
        <v>18852852161</v>
      </c>
      <c r="H5" s="8">
        <v>0</v>
      </c>
      <c r="I5" s="8">
        <v>16</v>
      </c>
      <c r="J5" s="12">
        <f t="shared" si="0"/>
        <v>97</v>
      </c>
      <c r="K5" s="8"/>
      <c r="L5" s="38" t="s">
        <v>95</v>
      </c>
      <c r="M5" s="38"/>
      <c r="N5" s="38"/>
      <c r="O5" s="41"/>
      <c r="P5" s="41"/>
      <c r="Q5" s="38"/>
      <c r="R5" s="38"/>
      <c r="S5" s="8"/>
    </row>
    <row r="6" spans="1:19" ht="101.25">
      <c r="A6" s="8">
        <v>5</v>
      </c>
      <c r="B6">
        <v>218039</v>
      </c>
      <c r="C6" s="10" t="s">
        <v>33</v>
      </c>
      <c r="D6" s="40" t="s">
        <v>19</v>
      </c>
      <c r="E6" t="s">
        <v>12</v>
      </c>
      <c r="F6">
        <v>81.099999999999994</v>
      </c>
      <c r="G6">
        <v>18851898560</v>
      </c>
      <c r="H6">
        <v>0</v>
      </c>
      <c r="I6">
        <v>24</v>
      </c>
      <c r="J6" s="12">
        <f t="shared" si="0"/>
        <v>105.1</v>
      </c>
      <c r="L6" s="42" t="s">
        <v>96</v>
      </c>
      <c r="M6" t="s">
        <v>97</v>
      </c>
      <c r="N6" t="s">
        <v>97</v>
      </c>
      <c r="O6" t="s">
        <v>97</v>
      </c>
      <c r="P6" t="s">
        <v>97</v>
      </c>
      <c r="Q6" t="s">
        <v>97</v>
      </c>
      <c r="R6" t="s">
        <v>97</v>
      </c>
    </row>
    <row r="7" spans="1:19" ht="317.25">
      <c r="A7" s="8">
        <v>6</v>
      </c>
      <c r="B7" s="8" t="s">
        <v>38</v>
      </c>
      <c r="C7" s="8">
        <v>208485</v>
      </c>
      <c r="D7" s="10" t="s">
        <v>59</v>
      </c>
      <c r="E7" s="10" t="s">
        <v>35</v>
      </c>
      <c r="F7" s="8">
        <v>82.27</v>
      </c>
      <c r="G7" s="43" t="s">
        <v>60</v>
      </c>
      <c r="H7" s="8">
        <v>0</v>
      </c>
      <c r="I7" s="8">
        <f>160+4.8+5+4</f>
        <v>173.8</v>
      </c>
      <c r="J7" s="12">
        <f t="shared" si="0"/>
        <v>256.07</v>
      </c>
      <c r="K7" s="42" t="s">
        <v>98</v>
      </c>
      <c r="L7" s="38" t="s">
        <v>99</v>
      </c>
      <c r="N7" s="38" t="s">
        <v>100</v>
      </c>
      <c r="Q7" s="38" t="s">
        <v>101</v>
      </c>
      <c r="R7" s="42" t="s">
        <v>102</v>
      </c>
    </row>
    <row r="8" spans="1:19" ht="168.75">
      <c r="A8" s="8">
        <v>7</v>
      </c>
      <c r="B8" s="10" t="s">
        <v>33</v>
      </c>
      <c r="C8" s="8">
        <v>208036</v>
      </c>
      <c r="D8" s="11" t="s">
        <v>13</v>
      </c>
      <c r="E8" s="10" t="s">
        <v>35</v>
      </c>
      <c r="F8" s="8">
        <v>81.599999999999994</v>
      </c>
      <c r="G8" s="8">
        <v>18234139857</v>
      </c>
      <c r="H8" s="8">
        <v>0</v>
      </c>
      <c r="I8" s="8">
        <v>64</v>
      </c>
      <c r="J8" s="12">
        <f t="shared" si="0"/>
        <v>145.6</v>
      </c>
      <c r="K8" s="8" t="s">
        <v>10</v>
      </c>
      <c r="L8" s="44" t="s">
        <v>103</v>
      </c>
      <c r="M8" s="38"/>
      <c r="N8" s="38" t="s">
        <v>104</v>
      </c>
      <c r="O8" s="41"/>
      <c r="P8" s="41"/>
      <c r="Q8" s="38"/>
      <c r="R8" s="38"/>
      <c r="S8" s="8"/>
    </row>
    <row r="9" spans="1:19" ht="47.25">
      <c r="A9" s="8">
        <v>8</v>
      </c>
      <c r="B9" s="10" t="s">
        <v>38</v>
      </c>
      <c r="C9" s="8">
        <v>208486</v>
      </c>
      <c r="D9" s="11" t="s">
        <v>17</v>
      </c>
      <c r="E9" s="10" t="s">
        <v>12</v>
      </c>
      <c r="F9" s="8">
        <v>78.73</v>
      </c>
      <c r="G9" s="8" t="s">
        <v>64</v>
      </c>
      <c r="H9" s="8">
        <v>0</v>
      </c>
      <c r="I9" s="8">
        <v>40</v>
      </c>
      <c r="J9" s="12">
        <f t="shared" si="0"/>
        <v>118.73</v>
      </c>
      <c r="L9" s="42" t="s">
        <v>105</v>
      </c>
      <c r="N9" s="42"/>
      <c r="P9" s="45"/>
      <c r="Q9" s="42"/>
    </row>
    <row r="10" spans="1:19" ht="60.75">
      <c r="A10" s="8">
        <v>9</v>
      </c>
      <c r="B10" s="10" t="s">
        <v>33</v>
      </c>
      <c r="C10" s="8">
        <v>208023</v>
      </c>
      <c r="D10" s="11" t="s">
        <v>68</v>
      </c>
      <c r="E10" s="10" t="s">
        <v>35</v>
      </c>
      <c r="F10" s="8">
        <v>80.5</v>
      </c>
      <c r="G10" s="8">
        <v>13913837722</v>
      </c>
      <c r="H10" s="8">
        <v>0</v>
      </c>
      <c r="I10" s="8">
        <v>32</v>
      </c>
      <c r="J10" s="12">
        <f t="shared" si="0"/>
        <v>112.5</v>
      </c>
      <c r="K10" s="8"/>
      <c r="L10" s="38" t="s">
        <v>106</v>
      </c>
      <c r="M10" s="38"/>
      <c r="N10" s="46" t="s">
        <v>107</v>
      </c>
      <c r="O10" s="41"/>
      <c r="P10" s="41"/>
      <c r="Q10" s="38"/>
      <c r="R10" s="38"/>
      <c r="S10" s="10"/>
    </row>
    <row r="11" spans="1:19" ht="60.75">
      <c r="A11" s="8">
        <v>10</v>
      </c>
      <c r="B11" s="10" t="s">
        <v>108</v>
      </c>
      <c r="C11" s="8">
        <v>228077</v>
      </c>
      <c r="D11" s="11" t="s">
        <v>34</v>
      </c>
      <c r="E11" s="10" t="s">
        <v>35</v>
      </c>
      <c r="F11" s="8">
        <v>83</v>
      </c>
      <c r="G11" s="8">
        <v>18118811195</v>
      </c>
      <c r="H11" s="8">
        <v>0</v>
      </c>
      <c r="I11" s="8">
        <v>40</v>
      </c>
      <c r="J11" s="12">
        <f t="shared" si="0"/>
        <v>123</v>
      </c>
      <c r="K11" s="10"/>
      <c r="L11" s="12" t="s">
        <v>109</v>
      </c>
    </row>
    <row r="12" spans="1:19" ht="182.25">
      <c r="A12" s="8">
        <v>11</v>
      </c>
      <c r="B12" s="10" t="s">
        <v>110</v>
      </c>
      <c r="C12" s="8">
        <v>228067</v>
      </c>
      <c r="D12" s="11" t="s">
        <v>65</v>
      </c>
      <c r="E12" s="10" t="s">
        <v>35</v>
      </c>
      <c r="F12" s="8">
        <v>84.14</v>
      </c>
      <c r="G12" s="8">
        <v>18852869392</v>
      </c>
      <c r="H12" s="8">
        <v>5</v>
      </c>
      <c r="I12" s="8">
        <v>33.200000000000003</v>
      </c>
      <c r="J12" s="12">
        <f t="shared" si="0"/>
        <v>117.59</v>
      </c>
      <c r="K12" s="10"/>
      <c r="L12" s="38" t="s">
        <v>111</v>
      </c>
      <c r="M12" s="38" t="s">
        <v>112</v>
      </c>
      <c r="N12" s="38" t="s">
        <v>113</v>
      </c>
      <c r="O12" s="41" t="s">
        <v>114</v>
      </c>
      <c r="P12" s="41"/>
      <c r="Q12" s="38" t="s">
        <v>115</v>
      </c>
      <c r="R12" s="38" t="s">
        <v>116</v>
      </c>
      <c r="S12" s="8"/>
    </row>
    <row r="13" spans="1:19" ht="114.75">
      <c r="A13" s="8">
        <v>12</v>
      </c>
      <c r="B13" s="10" t="s">
        <v>110</v>
      </c>
      <c r="C13" s="45">
        <v>228088</v>
      </c>
      <c r="D13" s="47" t="s">
        <v>66</v>
      </c>
      <c r="E13" s="42" t="s">
        <v>35</v>
      </c>
      <c r="F13" s="45">
        <v>81.430000000000007</v>
      </c>
      <c r="G13" s="48" t="s">
        <v>67</v>
      </c>
      <c r="H13" s="8"/>
      <c r="I13" s="8">
        <v>35.200000000000003</v>
      </c>
      <c r="J13" s="12">
        <f t="shared" si="0"/>
        <v>116.63000000000001</v>
      </c>
      <c r="K13" s="10"/>
      <c r="L13" s="38" t="s">
        <v>117</v>
      </c>
      <c r="M13" s="38"/>
      <c r="N13" s="38" t="s">
        <v>118</v>
      </c>
      <c r="O13" s="41"/>
      <c r="P13" s="41"/>
      <c r="Q13" s="38"/>
      <c r="R13" s="38"/>
      <c r="S13" s="8"/>
    </row>
    <row r="14" spans="1:19" ht="330.75">
      <c r="A14" s="8">
        <v>13</v>
      </c>
      <c r="B14" s="49" t="s">
        <v>108</v>
      </c>
      <c r="C14" s="50" t="s">
        <v>46</v>
      </c>
      <c r="D14" s="40" t="s">
        <v>47</v>
      </c>
      <c r="E14" s="49" t="s">
        <v>35</v>
      </c>
      <c r="F14">
        <v>84.2</v>
      </c>
      <c r="G14" s="50" t="s">
        <v>48</v>
      </c>
      <c r="H14">
        <v>0</v>
      </c>
      <c r="I14">
        <v>157.6</v>
      </c>
      <c r="J14" s="12">
        <f t="shared" si="0"/>
        <v>241.8</v>
      </c>
      <c r="K14" s="49"/>
      <c r="L14" s="51" t="s">
        <v>119</v>
      </c>
      <c r="N14" s="42" t="s">
        <v>120</v>
      </c>
      <c r="P14" s="42"/>
    </row>
    <row r="15" spans="1:19" s="8" customFormat="1" ht="101.25">
      <c r="A15" s="8">
        <v>14</v>
      </c>
      <c r="B15" s="10" t="s">
        <v>108</v>
      </c>
      <c r="C15">
        <v>228051</v>
      </c>
      <c r="D15" s="40" t="s">
        <v>57</v>
      </c>
      <c r="E15" s="49" t="s">
        <v>35</v>
      </c>
      <c r="F15">
        <v>81.599999999999994</v>
      </c>
      <c r="G15" s="50" t="s">
        <v>58</v>
      </c>
      <c r="H15">
        <v>0</v>
      </c>
      <c r="I15">
        <v>42</v>
      </c>
      <c r="J15" s="12">
        <f t="shared" si="0"/>
        <v>123.6</v>
      </c>
      <c r="K15" s="10"/>
      <c r="L15" s="42" t="s">
        <v>121</v>
      </c>
      <c r="M15"/>
      <c r="N15"/>
      <c r="O15"/>
      <c r="P15"/>
      <c r="Q15"/>
      <c r="R15"/>
      <c r="S15"/>
    </row>
    <row r="16" spans="1:19" ht="182.25">
      <c r="A16" s="8">
        <v>15</v>
      </c>
      <c r="B16" s="10" t="s">
        <v>110</v>
      </c>
      <c r="C16">
        <v>228068</v>
      </c>
      <c r="D16" s="40" t="s">
        <v>72</v>
      </c>
      <c r="E16" s="49" t="s">
        <v>35</v>
      </c>
      <c r="F16">
        <v>80.099999999999994</v>
      </c>
      <c r="G16" s="8">
        <v>15951185949</v>
      </c>
      <c r="H16" s="8">
        <v>0</v>
      </c>
      <c r="I16" s="8">
        <v>16</v>
      </c>
      <c r="J16" s="12">
        <f t="shared" si="0"/>
        <v>96.1</v>
      </c>
      <c r="K16" s="10"/>
      <c r="M16" s="42" t="s">
        <v>122</v>
      </c>
      <c r="N16" s="42" t="s">
        <v>123</v>
      </c>
      <c r="O16" s="42" t="s">
        <v>124</v>
      </c>
      <c r="Q16" s="42" t="s">
        <v>125</v>
      </c>
      <c r="R16" s="42" t="s">
        <v>126</v>
      </c>
    </row>
    <row r="17" spans="1:19" s="8" customFormat="1" ht="409.5">
      <c r="A17" s="8">
        <v>16</v>
      </c>
      <c r="B17" s="8" t="s">
        <v>38</v>
      </c>
      <c r="C17" s="8">
        <v>208499</v>
      </c>
      <c r="D17" s="8" t="s">
        <v>49</v>
      </c>
      <c r="E17" s="10" t="s">
        <v>50</v>
      </c>
      <c r="F17" s="8">
        <v>79</v>
      </c>
      <c r="G17" s="8">
        <v>15895991671</v>
      </c>
      <c r="H17" s="8">
        <v>0</v>
      </c>
      <c r="I17" s="12">
        <f>102+12.8+7.2+20+14.4</f>
        <v>156.4</v>
      </c>
      <c r="J17" s="12">
        <f t="shared" si="0"/>
        <v>235.4</v>
      </c>
      <c r="K17"/>
      <c r="L17" s="38" t="s">
        <v>127</v>
      </c>
      <c r="M17" s="38" t="s">
        <v>128</v>
      </c>
      <c r="N17" s="38" t="s">
        <v>129</v>
      </c>
      <c r="O17" s="41" t="s">
        <v>130</v>
      </c>
      <c r="P17" s="41" t="s">
        <v>131</v>
      </c>
      <c r="Q17" s="38" t="s">
        <v>132</v>
      </c>
      <c r="R17" s="38" t="s">
        <v>133</v>
      </c>
      <c r="S17"/>
    </row>
    <row r="18" spans="1:19" ht="327.75">
      <c r="A18" s="8">
        <v>17</v>
      </c>
      <c r="B18" s="10" t="s">
        <v>33</v>
      </c>
      <c r="C18" s="8">
        <v>230208024</v>
      </c>
      <c r="D18" s="11" t="s">
        <v>53</v>
      </c>
      <c r="E18" s="8" t="s">
        <v>50</v>
      </c>
      <c r="F18" s="8">
        <v>81.599999999999994</v>
      </c>
      <c r="G18" s="8">
        <v>18540196717</v>
      </c>
      <c r="H18" s="8">
        <v>0</v>
      </c>
      <c r="I18" s="8">
        <v>116</v>
      </c>
      <c r="J18" s="12">
        <f t="shared" si="0"/>
        <v>197.6</v>
      </c>
      <c r="K18" s="49"/>
      <c r="L18" s="52" t="s">
        <v>134</v>
      </c>
      <c r="M18" s="53" t="s">
        <v>135</v>
      </c>
      <c r="N18" s="49" t="s">
        <v>135</v>
      </c>
      <c r="O18" s="49" t="s">
        <v>135</v>
      </c>
      <c r="P18" s="49" t="s">
        <v>135</v>
      </c>
      <c r="Q18" s="42" t="s">
        <v>136</v>
      </c>
      <c r="R18" s="49" t="s">
        <v>135</v>
      </c>
      <c r="S18" s="49" t="s">
        <v>135</v>
      </c>
    </row>
    <row r="19" spans="1:19" ht="94.5">
      <c r="A19" s="8">
        <v>18</v>
      </c>
      <c r="B19" s="8">
        <v>230218559</v>
      </c>
      <c r="C19" s="10" t="s">
        <v>38</v>
      </c>
      <c r="D19" s="11" t="s">
        <v>137</v>
      </c>
      <c r="E19" s="8" t="s">
        <v>138</v>
      </c>
      <c r="F19" s="8">
        <v>80.099999999999994</v>
      </c>
      <c r="G19" s="8">
        <v>15205198115</v>
      </c>
      <c r="H19" s="8">
        <v>0</v>
      </c>
      <c r="I19" s="8">
        <v>45</v>
      </c>
      <c r="J19" s="12">
        <f t="shared" si="0"/>
        <v>125.1</v>
      </c>
      <c r="K19" s="12" t="s">
        <v>139</v>
      </c>
      <c r="L19" s="12" t="s">
        <v>140</v>
      </c>
    </row>
    <row r="20" spans="1:19" ht="74.25">
      <c r="A20" s="8">
        <v>19</v>
      </c>
      <c r="B20" s="10" t="s">
        <v>38</v>
      </c>
      <c r="C20">
        <v>208488</v>
      </c>
      <c r="D20" t="s">
        <v>23</v>
      </c>
      <c r="E20" s="8" t="s">
        <v>22</v>
      </c>
      <c r="F20" s="37" t="s">
        <v>141</v>
      </c>
      <c r="G20" s="9">
        <v>18795990279</v>
      </c>
      <c r="H20">
        <v>0</v>
      </c>
      <c r="I20">
        <v>48</v>
      </c>
      <c r="J20" s="12" t="e">
        <f>F20+I20+H20*0.05</f>
        <v>#VALUE!</v>
      </c>
      <c r="L20" s="38" t="s">
        <v>142</v>
      </c>
      <c r="P20" s="45"/>
    </row>
    <row r="21" spans="1:19" ht="303.75">
      <c r="A21" s="8">
        <v>20</v>
      </c>
      <c r="B21" s="10" t="s">
        <v>33</v>
      </c>
      <c r="C21" s="54">
        <v>208021</v>
      </c>
      <c r="D21" s="54" t="s">
        <v>143</v>
      </c>
      <c r="E21" s="8" t="s">
        <v>22</v>
      </c>
      <c r="F21" s="54">
        <v>83.91</v>
      </c>
      <c r="G21">
        <v>15251891508</v>
      </c>
      <c r="H21" s="8">
        <v>0</v>
      </c>
      <c r="I21">
        <v>229.6</v>
      </c>
      <c r="J21" s="12">
        <f t="shared" si="0"/>
        <v>313.51</v>
      </c>
      <c r="L21" s="55" t="s">
        <v>144</v>
      </c>
      <c r="N21" s="56" t="s">
        <v>145</v>
      </c>
      <c r="R21" s="56" t="s">
        <v>146</v>
      </c>
    </row>
    <row r="22" spans="1:19" ht="87.75">
      <c r="A22" s="8">
        <v>21</v>
      </c>
      <c r="B22" s="10" t="s">
        <v>110</v>
      </c>
      <c r="C22" s="4">
        <v>230229254</v>
      </c>
      <c r="D22" s="6" t="s">
        <v>147</v>
      </c>
      <c r="E22" s="10" t="s">
        <v>148</v>
      </c>
      <c r="F22" s="4">
        <v>78.67</v>
      </c>
      <c r="G22" s="8">
        <v>15951677878</v>
      </c>
      <c r="H22" s="8"/>
      <c r="I22" s="8">
        <v>24</v>
      </c>
      <c r="J22" s="12">
        <f t="shared" si="0"/>
        <v>102.67</v>
      </c>
      <c r="K22" s="10"/>
      <c r="L22" s="38" t="s">
        <v>149</v>
      </c>
      <c r="M22" s="8"/>
      <c r="N22" s="38"/>
      <c r="O22" s="41"/>
      <c r="P22" s="41"/>
      <c r="Q22" s="38"/>
      <c r="R22" s="38"/>
      <c r="S22" s="8"/>
    </row>
    <row r="23" spans="1:19" ht="94.5">
      <c r="A23" s="8">
        <v>22</v>
      </c>
      <c r="B23">
        <v>218563</v>
      </c>
      <c r="C23" s="10" t="s">
        <v>38</v>
      </c>
      <c r="D23" s="40" t="s">
        <v>25</v>
      </c>
      <c r="E23" s="63" t="s">
        <v>178</v>
      </c>
      <c r="F23">
        <v>80.09</v>
      </c>
      <c r="G23" s="57" t="s">
        <v>56</v>
      </c>
      <c r="H23">
        <v>0</v>
      </c>
      <c r="I23">
        <v>48</v>
      </c>
      <c r="J23" s="12">
        <f t="shared" si="0"/>
        <v>128.09</v>
      </c>
      <c r="L23" s="58" t="s">
        <v>150</v>
      </c>
    </row>
    <row r="24" spans="1:19" ht="273.95" customHeight="1">
      <c r="A24" s="8">
        <v>23</v>
      </c>
      <c r="C24" s="59">
        <v>230228092</v>
      </c>
      <c r="D24" s="40" t="s">
        <v>20</v>
      </c>
      <c r="E24" t="s">
        <v>74</v>
      </c>
      <c r="F24">
        <v>78.569999999999993</v>
      </c>
      <c r="G24">
        <v>15062965179</v>
      </c>
      <c r="H24">
        <v>23</v>
      </c>
      <c r="I24">
        <v>0</v>
      </c>
      <c r="J24" s="12">
        <f t="shared" si="0"/>
        <v>79.72</v>
      </c>
      <c r="S24" t="s">
        <v>151</v>
      </c>
    </row>
    <row r="25" spans="1:19" s="8" customFormat="1" ht="74.25">
      <c r="A25" s="8">
        <v>24</v>
      </c>
      <c r="B25" s="10">
        <v>219118</v>
      </c>
      <c r="C25" s="10" t="s">
        <v>38</v>
      </c>
      <c r="D25" s="11" t="s">
        <v>69</v>
      </c>
      <c r="E25" s="10" t="s">
        <v>37</v>
      </c>
      <c r="F25" s="8">
        <v>80</v>
      </c>
      <c r="G25" s="43" t="s">
        <v>70</v>
      </c>
      <c r="H25" s="8">
        <v>23</v>
      </c>
      <c r="I25" s="8">
        <f>4+20</f>
        <v>24</v>
      </c>
      <c r="J25" s="12">
        <f t="shared" si="0"/>
        <v>105.15</v>
      </c>
      <c r="L25" s="38" t="s">
        <v>152</v>
      </c>
      <c r="M25" s="38"/>
      <c r="N25" s="38"/>
      <c r="O25" s="41"/>
      <c r="P25" s="41"/>
      <c r="Q25" s="38"/>
      <c r="R25" s="38"/>
      <c r="S25" s="10" t="s">
        <v>153</v>
      </c>
    </row>
    <row r="26" spans="1:19" s="8" customFormat="1" ht="344.25">
      <c r="A26" s="8">
        <v>25</v>
      </c>
      <c r="B26" s="8">
        <v>230218036</v>
      </c>
      <c r="C26" s="10" t="s">
        <v>33</v>
      </c>
      <c r="D26" s="8" t="s">
        <v>44</v>
      </c>
      <c r="E26" s="10" t="s">
        <v>37</v>
      </c>
      <c r="F26" s="8">
        <v>80</v>
      </c>
      <c r="G26" s="8">
        <v>18115179519</v>
      </c>
      <c r="H26" s="8">
        <v>23</v>
      </c>
      <c r="I26" s="8">
        <v>29.8</v>
      </c>
      <c r="J26" s="12">
        <f t="shared" si="0"/>
        <v>110.95</v>
      </c>
      <c r="K26" s="38" t="s">
        <v>154</v>
      </c>
      <c r="L26" s="38" t="s">
        <v>155</v>
      </c>
      <c r="M26" s="38" t="s">
        <v>156</v>
      </c>
      <c r="N26" s="38" t="s">
        <v>157</v>
      </c>
      <c r="O26" s="41"/>
      <c r="P26" s="41"/>
      <c r="Q26" s="38"/>
      <c r="R26" s="38" t="s">
        <v>158</v>
      </c>
      <c r="S26" s="10" t="s">
        <v>159</v>
      </c>
    </row>
    <row r="27" spans="1:19" s="8" customFormat="1" ht="99.75">
      <c r="A27" s="8">
        <v>26</v>
      </c>
      <c r="B27" s="11" t="s">
        <v>33</v>
      </c>
      <c r="C27" s="8">
        <v>208035</v>
      </c>
      <c r="D27" s="11" t="s">
        <v>42</v>
      </c>
      <c r="E27" s="10" t="s">
        <v>37</v>
      </c>
      <c r="F27" s="8">
        <v>83.4</v>
      </c>
      <c r="G27" s="8">
        <v>15150653030</v>
      </c>
      <c r="H27" s="8">
        <v>23</v>
      </c>
      <c r="I27" s="8">
        <v>37.6</v>
      </c>
      <c r="J27" s="12">
        <f t="shared" si="0"/>
        <v>122.15</v>
      </c>
      <c r="K27" t="s">
        <v>10</v>
      </c>
      <c r="L27" s="42" t="s">
        <v>160</v>
      </c>
      <c r="M27"/>
      <c r="N27" s="42" t="s">
        <v>161</v>
      </c>
      <c r="O27"/>
      <c r="P27" s="45"/>
      <c r="Q27" s="42" t="s">
        <v>162</v>
      </c>
      <c r="R27"/>
      <c r="S27" s="49" t="s">
        <v>163</v>
      </c>
    </row>
    <row r="28" spans="1:19" s="8" customFormat="1" ht="47.25">
      <c r="A28" s="8">
        <v>27</v>
      </c>
      <c r="B28" s="10" t="s">
        <v>38</v>
      </c>
      <c r="C28" s="8">
        <v>208484</v>
      </c>
      <c r="D28" s="11" t="s">
        <v>43</v>
      </c>
      <c r="E28" s="10" t="s">
        <v>37</v>
      </c>
      <c r="F28" s="8">
        <v>82.8</v>
      </c>
      <c r="G28" s="8">
        <v>18851896081</v>
      </c>
      <c r="H28" s="8">
        <v>10</v>
      </c>
      <c r="I28" s="8">
        <v>32</v>
      </c>
      <c r="J28" s="12">
        <f t="shared" si="0"/>
        <v>115.3</v>
      </c>
      <c r="K28"/>
      <c r="L28" s="12" t="s">
        <v>164</v>
      </c>
      <c r="M28"/>
      <c r="N28"/>
      <c r="O28"/>
      <c r="P28"/>
      <c r="Q28"/>
      <c r="R28"/>
      <c r="S28" s="12" t="s">
        <v>165</v>
      </c>
    </row>
    <row r="29" spans="1:19" ht="128.25">
      <c r="A29" s="8">
        <v>28</v>
      </c>
      <c r="B29" s="11" t="s">
        <v>33</v>
      </c>
      <c r="C29" s="8">
        <v>208027</v>
      </c>
      <c r="D29" s="11" t="s">
        <v>73</v>
      </c>
      <c r="E29" s="10" t="s">
        <v>37</v>
      </c>
      <c r="F29" s="8">
        <v>76.5</v>
      </c>
      <c r="G29" s="8">
        <v>18651609156</v>
      </c>
      <c r="H29" s="8">
        <v>10</v>
      </c>
      <c r="I29" s="8">
        <v>15.6</v>
      </c>
      <c r="J29" s="12">
        <f t="shared" si="0"/>
        <v>92.6</v>
      </c>
      <c r="K29" s="49" t="s">
        <v>33</v>
      </c>
      <c r="L29" s="38" t="s">
        <v>166</v>
      </c>
      <c r="R29" s="38" t="s">
        <v>167</v>
      </c>
      <c r="S29" s="42" t="s">
        <v>168</v>
      </c>
    </row>
    <row r="30" spans="1:19" ht="236.25">
      <c r="A30" s="8">
        <v>29</v>
      </c>
      <c r="B30" s="49" t="s">
        <v>108</v>
      </c>
      <c r="C30">
        <v>228079</v>
      </c>
      <c r="D30" s="40" t="s">
        <v>36</v>
      </c>
      <c r="E30" s="49" t="s">
        <v>37</v>
      </c>
      <c r="F30">
        <v>81.3</v>
      </c>
      <c r="G30">
        <v>15205195268</v>
      </c>
      <c r="H30" s="49">
        <v>23</v>
      </c>
      <c r="I30">
        <v>87.2</v>
      </c>
      <c r="J30" s="12">
        <f t="shared" si="0"/>
        <v>169.65</v>
      </c>
      <c r="K30" s="49"/>
      <c r="L30" s="51" t="s">
        <v>169</v>
      </c>
      <c r="N30" s="42" t="s">
        <v>170</v>
      </c>
      <c r="S30" s="49" t="s">
        <v>171</v>
      </c>
    </row>
    <row r="31" spans="1:19" ht="141.75">
      <c r="A31" s="8">
        <v>30</v>
      </c>
      <c r="B31" s="10" t="s">
        <v>110</v>
      </c>
      <c r="C31" s="8">
        <v>228071</v>
      </c>
      <c r="D31" s="11" t="s">
        <v>39</v>
      </c>
      <c r="E31" s="12" t="s">
        <v>40</v>
      </c>
      <c r="F31" s="8">
        <v>80.569999999999993</v>
      </c>
      <c r="G31" s="60" t="s">
        <v>41</v>
      </c>
      <c r="H31" s="8">
        <v>10</v>
      </c>
      <c r="I31" s="8">
        <v>48</v>
      </c>
      <c r="J31" s="12">
        <f>F31+I31+H31*0.05</f>
        <v>129.07</v>
      </c>
      <c r="K31" s="10"/>
      <c r="L31" s="38" t="s">
        <v>172</v>
      </c>
      <c r="M31" s="38"/>
      <c r="N31" s="38"/>
      <c r="O31" s="41"/>
      <c r="P31" s="41"/>
      <c r="Q31" s="38"/>
      <c r="R31" s="38"/>
      <c r="S31" s="10" t="s">
        <v>173</v>
      </c>
    </row>
    <row r="32" spans="1:19" ht="285.75">
      <c r="A32" s="8">
        <v>31</v>
      </c>
      <c r="B32" s="8">
        <v>230218023</v>
      </c>
      <c r="C32" s="10" t="s">
        <v>33</v>
      </c>
      <c r="D32" s="11" t="s">
        <v>61</v>
      </c>
      <c r="E32" s="10" t="s">
        <v>62</v>
      </c>
      <c r="F32" s="8">
        <v>81</v>
      </c>
      <c r="G32" s="43" t="s">
        <v>63</v>
      </c>
      <c r="H32" s="8">
        <v>10</v>
      </c>
      <c r="I32" s="8">
        <v>167.2</v>
      </c>
      <c r="J32" s="12">
        <f t="shared" si="0"/>
        <v>248.7</v>
      </c>
      <c r="K32" s="8"/>
      <c r="L32" s="38" t="s">
        <v>174</v>
      </c>
      <c r="M32" s="38"/>
      <c r="N32" s="38"/>
      <c r="O32" s="41"/>
      <c r="P32" s="41"/>
      <c r="Q32" s="61" t="s">
        <v>175</v>
      </c>
      <c r="R32" s="62" t="s">
        <v>176</v>
      </c>
      <c r="S32" s="10" t="s">
        <v>177</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优干</vt:lpstr>
      <vt:lpstr>三好</vt:lpstr>
      <vt:lpstr>单项</vt:lpstr>
      <vt:lpstr>各加分项备查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研究生办公室</dc:creator>
  <cp:lastModifiedBy>HP</cp:lastModifiedBy>
  <dcterms:created xsi:type="dcterms:W3CDTF">2023-10-08T08:45:00Z</dcterms:created>
  <dcterms:modified xsi:type="dcterms:W3CDTF">2023-10-09T07:59:07Z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CEF25D28A268419F999E28983E4499D1_11</vt:lpwstr>
  </property>
  <property fmtid="{D5CDD505-2E9C-101B-9397-08002B2CF9AE}" pid="3" name="KSOProductBuildVer">
    <vt:lpwstr>2052-11.1.0.10009</vt:lpwstr>
  </property>
</Properties>
</file>