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D:\ShareCache\用户文档\王成09\01.新型冠状病毒肺炎\53、教育基金会春季奖助学金\学院\学院汇总\"/>
    </mc:Choice>
  </mc:AlternateContent>
  <xr:revisionPtr revIDLastSave="0" documentId="13_ncr:1_{72E4EA0F-164F-4F63-85E4-C6E0C4559252}" xr6:coauthVersionLast="45" xr6:coauthVersionMax="45" xr10:uidLastSave="{00000000-0000-0000-0000-000000000000}"/>
  <bookViews>
    <workbookView xWindow="-120" yWindow="-120" windowWidth="29040" windowHeight="15840" activeTab="3" xr2:uid="{00000000-000D-0000-FFFF-FFFF00000000}"/>
  </bookViews>
  <sheets>
    <sheet name="2016级" sheetId="9" r:id="rId1"/>
    <sheet name="2017级" sheetId="10" r:id="rId2"/>
    <sheet name="2018级" sheetId="11" r:id="rId3"/>
    <sheet name="2019级" sheetId="12" r:id="rId4"/>
    <sheet name="汇总" sheetId="13" r:id="rId5"/>
  </sheets>
  <definedNames>
    <definedName name="_xlnm._FilterDatabase" localSheetId="0" hidden="1">'2016级'!$A$2:$K$2</definedName>
  </definedNames>
  <calcPr calcId="18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12" l="1"/>
  <c r="I13" i="12"/>
  <c r="I12" i="12"/>
  <c r="I11" i="12"/>
  <c r="I10" i="12"/>
  <c r="I9" i="12"/>
  <c r="I8" i="12"/>
  <c r="I7" i="12"/>
  <c r="I6" i="12"/>
  <c r="I5" i="12"/>
  <c r="I4" i="12"/>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c r="H3" i="9" l="1"/>
  <c r="J3" i="9" s="1"/>
  <c r="H6" i="9"/>
  <c r="J6" i="9" s="1"/>
  <c r="H5" i="9"/>
  <c r="J5" i="9" s="1"/>
  <c r="H4" i="9"/>
  <c r="J4" i="9" s="1"/>
  <c r="H7" i="9"/>
  <c r="J7" i="9" s="1"/>
  <c r="H8" i="9"/>
  <c r="J8" i="9" s="1"/>
</calcChain>
</file>

<file path=xl/sharedStrings.xml><?xml version="1.0" encoding="utf-8"?>
<sst xmlns="http://schemas.openxmlformats.org/spreadsheetml/2006/main" count="715" uniqueCount="396">
  <si>
    <t>序号</t>
    <phoneticPr fontId="2" type="noConversion"/>
  </si>
  <si>
    <t>学号</t>
    <phoneticPr fontId="2" type="noConversion"/>
  </si>
  <si>
    <t>姓名</t>
    <phoneticPr fontId="2" type="noConversion"/>
  </si>
  <si>
    <t>素质分</t>
    <phoneticPr fontId="2" type="noConversion"/>
  </si>
  <si>
    <t>总分</t>
    <phoneticPr fontId="2" type="noConversion"/>
  </si>
  <si>
    <t>是否
贫困生</t>
    <phoneticPr fontId="2" type="noConversion"/>
  </si>
  <si>
    <t>备选申请奖项</t>
    <phoneticPr fontId="2" type="noConversion"/>
  </si>
  <si>
    <t>首选申请奖项</t>
    <phoneticPr fontId="2" type="noConversion"/>
  </si>
  <si>
    <t>论文发表、发明专利、科研竞赛、研学项目等</t>
    <phoneticPr fontId="2" type="noConversion"/>
  </si>
  <si>
    <t>成绩平均分
（85%）</t>
    <phoneticPr fontId="2" type="noConversion"/>
  </si>
  <si>
    <t>否</t>
    <phoneticPr fontId="2" type="noConversion"/>
  </si>
  <si>
    <t>冯海钊</t>
    <phoneticPr fontId="2" type="noConversion"/>
  </si>
  <si>
    <t>02016233</t>
    <phoneticPr fontId="2" type="noConversion"/>
  </si>
  <si>
    <t>东南大学 苏州工业园区奖学金</t>
    <phoneticPr fontId="2" type="noConversion"/>
  </si>
  <si>
    <t>金卡智能奖学金</t>
    <phoneticPr fontId="2" type="noConversion"/>
  </si>
  <si>
    <t>02616114</t>
    <phoneticPr fontId="2" type="noConversion"/>
  </si>
  <si>
    <t>季颖萌</t>
    <phoneticPr fontId="2" type="noConversion"/>
  </si>
  <si>
    <t>否</t>
    <phoneticPr fontId="2" type="noConversion"/>
  </si>
  <si>
    <t>89.86</t>
    <phoneticPr fontId="2" type="noConversion"/>
  </si>
  <si>
    <t>1. 2018年12月 东南大学第三届本科生物流设计竞赛暨第六届全国大学生物流设计大赛选拔赛 校级 类 校级三等奖
2. 2019年1月 东南大学第五届“大学生健康素养”竞赛暨江苏省首届高校大学生健康素养竞赛校内选拔赛 校级 类 校级一等奖</t>
    <phoneticPr fontId="2" type="noConversion"/>
  </si>
  <si>
    <t>金卡智能奖学金</t>
    <phoneticPr fontId="2" type="noConversion"/>
  </si>
  <si>
    <t>东南大学“苏州工业园区奖学金”</t>
    <phoneticPr fontId="2" type="noConversion"/>
  </si>
  <si>
    <t>02016229</t>
    <phoneticPr fontId="2" type="noConversion"/>
  </si>
  <si>
    <t>张乐</t>
    <phoneticPr fontId="2" type="noConversion"/>
  </si>
  <si>
    <t>是</t>
  </si>
  <si>
    <t>苏州工业园区奖学金</t>
  </si>
  <si>
    <t>金卡智能奖学金</t>
    <phoneticPr fontId="2" type="noConversion"/>
  </si>
  <si>
    <t>02016131</t>
    <phoneticPr fontId="2" type="noConversion"/>
  </si>
  <si>
    <t>宋浩艺</t>
    <phoneticPr fontId="2" type="noConversion"/>
  </si>
  <si>
    <t>否</t>
  </si>
  <si>
    <t>发明专利3项，省创1项，校srtp项目2项，CAD省一等奖，工训大赛省一等奖</t>
    <phoneticPr fontId="2" type="noConversion"/>
  </si>
  <si>
    <t>金卡智能奖学金</t>
  </si>
  <si>
    <t>东南大学“苏州工业园区奖学金”</t>
  </si>
  <si>
    <t>02016405</t>
  </si>
  <si>
    <t>刘武</t>
  </si>
  <si>
    <t>专利一项，省创项目一项，校级重大项目两项</t>
  </si>
  <si>
    <t>02016502</t>
    <phoneticPr fontId="2" type="noConversion"/>
  </si>
  <si>
    <t>周家琪</t>
    <phoneticPr fontId="2" type="noConversion"/>
  </si>
  <si>
    <t>否</t>
    <phoneticPr fontId="2" type="noConversion"/>
  </si>
  <si>
    <t>85.4</t>
    <phoneticPr fontId="2" type="noConversion"/>
  </si>
  <si>
    <t>88.53</t>
    <phoneticPr fontId="2" type="noConversion"/>
  </si>
  <si>
    <t>86.27</t>
    <phoneticPr fontId="2" type="noConversion"/>
  </si>
  <si>
    <t>86.15</t>
    <phoneticPr fontId="2" type="noConversion"/>
  </si>
  <si>
    <t>84.26</t>
    <phoneticPr fontId="2" type="noConversion"/>
  </si>
  <si>
    <t>折算素质分
（15%）
【02016520安照邦82分】</t>
    <phoneticPr fontId="2" type="noConversion"/>
  </si>
  <si>
    <t>备注</t>
    <phoneticPr fontId="2" type="noConversion"/>
  </si>
  <si>
    <t>推荐获得金卡智能奖学金</t>
    <phoneticPr fontId="2" type="noConversion"/>
  </si>
  <si>
    <t>推荐获得东南大学“苏州工业园区奖学金”</t>
    <phoneticPr fontId="2" type="noConversion"/>
  </si>
  <si>
    <t>2017/11/14 早稻田大学“2017ISIPS”国际学术会议论文一篇；
已授权发明专利（201910324149.8）：
2018年4月—2019年4月 SRTP项目“微流控便捷细胞精选仪”    省级优秀
2018年4月—2019年4月 SRTP项目“电化学制备金属纳米探针及原位分子检测应用”   省级良好；
2017年11月—2018年11月 SRTP项目“基于3D打印的微流控滤头开发与应用”   校级优秀；
第十六届机械创新设计大赛校级三等奖</t>
    <phoneticPr fontId="2" type="noConversion"/>
  </si>
  <si>
    <t>科研成果：1.第一作者SCI论文：“Effects of Electrolyte Concentration on the Morphology Control of Gold Nanotips in Electrochemical Etching”；2.两项受通专利（专利号：201910701318.5、201910750467.0)；3.一项省级和一项校级大学生创新实践项目负责人。
竞赛奖项：1.2019年美国大学生数学建模竞赛国际级二等奖；2.2019年江苏省大学生工程训练综合能力竞赛省级二等奖；3.2017年“互联网+”大学生创新创业大赛省级三等奖；4.2019年东南大学机械创新设计竞赛校级一等奖第一名；5.2017年"校庆杯”东南大学大学生创新创业大赛校级一等奖；6.2018年东南大学大学生CAD技术应用竞赛校级三等奖；7.2018年东南大学工程训练综合能力竞赛校级优秀奖；8.2018年东南大学机械创新设计竞赛校级优秀奖；9.2019年东南大学大学生CAD技术应用竞赛校级优秀奖；10.2017年东南大学结构创新竞赛校级优秀奖。</t>
    <phoneticPr fontId="2" type="noConversion"/>
  </si>
  <si>
    <t>折算素质分
（15%）</t>
    <phoneticPr fontId="2" type="noConversion"/>
  </si>
  <si>
    <t>成绩平均分
（85%）</t>
    <phoneticPr fontId="2" type="noConversion"/>
  </si>
  <si>
    <t>18级1名，助学金</t>
    <phoneticPr fontId="2" type="noConversion"/>
  </si>
  <si>
    <t>华生、铁凝助学金</t>
  </si>
  <si>
    <t>02618113</t>
  </si>
  <si>
    <t>孔德澳</t>
  </si>
  <si>
    <t>无</t>
  </si>
  <si>
    <t>推荐</t>
    <phoneticPr fontId="2" type="noConversion"/>
  </si>
  <si>
    <t>华生铁凝助学金</t>
    <phoneticPr fontId="2" type="noConversion"/>
  </si>
  <si>
    <t>02018402</t>
    <phoneticPr fontId="2" type="noConversion"/>
  </si>
  <si>
    <t>李小梅</t>
    <phoneticPr fontId="2" type="noConversion"/>
  </si>
  <si>
    <t>无</t>
    <phoneticPr fontId="2" type="noConversion"/>
  </si>
  <si>
    <t>18级1名，奖学金</t>
    <phoneticPr fontId="2" type="noConversion"/>
  </si>
  <si>
    <t>焦廷标奖学基金</t>
  </si>
  <si>
    <t>02018205</t>
  </si>
  <si>
    <t>李蓉萱</t>
  </si>
  <si>
    <t>焦廷标奖学基金</t>
    <phoneticPr fontId="2" type="noConversion"/>
  </si>
  <si>
    <t>02018305</t>
    <phoneticPr fontId="2" type="noConversion"/>
  </si>
  <si>
    <t>葛明璇</t>
    <phoneticPr fontId="2" type="noConversion"/>
  </si>
  <si>
    <t>否</t>
    <phoneticPr fontId="2" type="noConversion"/>
  </si>
  <si>
    <t>焦廷标奖学基金</t>
    <phoneticPr fontId="2" type="noConversion"/>
  </si>
  <si>
    <t>02018401</t>
    <phoneticPr fontId="2" type="noConversion"/>
  </si>
  <si>
    <t>董心仪</t>
    <phoneticPr fontId="2" type="noConversion"/>
  </si>
  <si>
    <t>1.东南大学第九届创新体验竞赛校级一等奖
2.东南大学第十届创新体验竞赛校级三等奖
3.校级项目过程中模具热变形与应力变形耦合分析通过
4.校级项目大学生方程式赛车悬架第三弹簧的设计优化良好</t>
    <phoneticPr fontId="2" type="noConversion"/>
  </si>
  <si>
    <t>推荐</t>
    <phoneticPr fontId="2" type="noConversion"/>
  </si>
  <si>
    <t>18级3名，奖学金</t>
    <phoneticPr fontId="2" type="noConversion"/>
  </si>
  <si>
    <t>闵瑜校友奖励基金</t>
  </si>
  <si>
    <t>02018117</t>
  </si>
  <si>
    <t>王舒然</t>
  </si>
  <si>
    <t>“巨林”杯江苏省第七届先进制造技术（智能制造）比赛创新制作和实习教学竞赛中获得“全地形机器人对抗赛”三等奖。</t>
  </si>
  <si>
    <t>闵瑜校友奖励基金</t>
    <phoneticPr fontId="2" type="noConversion"/>
  </si>
  <si>
    <t>02018302</t>
    <phoneticPr fontId="2" type="noConversion"/>
  </si>
  <si>
    <t>张天依</t>
    <phoneticPr fontId="2" type="noConversion"/>
  </si>
  <si>
    <t>55.128</t>
    <phoneticPr fontId="2" type="noConversion"/>
  </si>
  <si>
    <t>闵瑜校友奖励基金</t>
    <phoneticPr fontId="2" type="noConversion"/>
  </si>
  <si>
    <t>02018318</t>
    <phoneticPr fontId="2" type="noConversion"/>
  </si>
  <si>
    <t>荆瑞</t>
    <phoneticPr fontId="2" type="noConversion"/>
  </si>
  <si>
    <t>02018317</t>
    <phoneticPr fontId="2" type="noConversion"/>
  </si>
  <si>
    <t>肖苏阳</t>
    <phoneticPr fontId="2" type="noConversion"/>
  </si>
  <si>
    <t>无</t>
    <phoneticPr fontId="2" type="noConversion"/>
  </si>
  <si>
    <t>02018416</t>
  </si>
  <si>
    <t>蔡瑞荣</t>
  </si>
  <si>
    <t>1.19年第十届结构竞赛校级优秀奖
2.19年第十八届创新体验竞赛校级三等奖</t>
    <phoneticPr fontId="10" type="noConversion"/>
  </si>
  <si>
    <t>02018523</t>
  </si>
  <si>
    <t>景健</t>
  </si>
  <si>
    <t>SRTP项目多重运动下的无人机抗干扰云台增稳
无人机（201957009）优秀</t>
    <phoneticPr fontId="2" type="noConversion"/>
  </si>
  <si>
    <t>02618117</t>
  </si>
  <si>
    <t>陶文豪</t>
  </si>
  <si>
    <t>02618105</t>
    <phoneticPr fontId="2" type="noConversion"/>
  </si>
  <si>
    <t>张益翔</t>
    <phoneticPr fontId="2" type="noConversion"/>
  </si>
  <si>
    <t>复杂截面薄壁管冲击压缩力学行为研究（已立项）</t>
    <phoneticPr fontId="2" type="noConversion"/>
  </si>
  <si>
    <t>18级2名，奖学金</t>
    <phoneticPr fontId="2" type="noConversion"/>
  </si>
  <si>
    <t>诺得物流奖学金</t>
  </si>
  <si>
    <t>02618103</t>
    <phoneticPr fontId="2" type="noConversion"/>
  </si>
  <si>
    <t>张紫涵</t>
    <phoneticPr fontId="2" type="noConversion"/>
  </si>
  <si>
    <t>东南大学第九届本科生创新体验竞赛校级一等奖、东南大学第十届本科生创新体验竞赛校级一等奖、东南大学第十八届结构创新竞赛”暨“第八届南京高校结构创新邀请赛“校级三等奖</t>
    <phoneticPr fontId="2" type="noConversion"/>
  </si>
  <si>
    <t>02618102</t>
  </si>
  <si>
    <t>侯俊琪</t>
  </si>
  <si>
    <t>东南大学第九届创新体验竞赛校级三等奖</t>
  </si>
  <si>
    <t>02618121</t>
  </si>
  <si>
    <t>王思远</t>
  </si>
  <si>
    <t>2019年6月东南大学第十八届结构创新竞赛校级二等奖，新冠防控期间累计志愿工作时间达到30小时以上（有社区证明文件）</t>
  </si>
  <si>
    <t>02018511</t>
    <phoneticPr fontId="2" type="noConversion"/>
  </si>
  <si>
    <t>张辰骁</t>
    <phoneticPr fontId="2" type="noConversion"/>
  </si>
  <si>
    <t>苏美达奖学金</t>
  </si>
  <si>
    <t>02018215</t>
    <phoneticPr fontId="2" type="noConversion"/>
  </si>
  <si>
    <t>郑博文</t>
    <phoneticPr fontId="2" type="noConversion"/>
  </si>
  <si>
    <t>基于超级电容的功率控制系统（研发） 校级一般
基于折纸原理的抓取结构设计与控制（研发） 校级一般</t>
    <phoneticPr fontId="2" type="noConversion"/>
  </si>
  <si>
    <t>苏美达奖学金</t>
    <phoneticPr fontId="2" type="noConversion"/>
  </si>
  <si>
    <t>02018307</t>
    <phoneticPr fontId="2" type="noConversion"/>
  </si>
  <si>
    <t>韩明达</t>
    <phoneticPr fontId="2" type="noConversion"/>
  </si>
  <si>
    <t>结构竞赛2等奖，国创项目一项，省创项目一项</t>
    <phoneticPr fontId="2" type="noConversion"/>
  </si>
  <si>
    <t>02018332</t>
    <phoneticPr fontId="2" type="noConversion"/>
  </si>
  <si>
    <t>吴钟涛</t>
    <phoneticPr fontId="2" type="noConversion"/>
  </si>
  <si>
    <t>02018405</t>
  </si>
  <si>
    <t>贲翔</t>
  </si>
  <si>
    <t>1.2019年中国大学生方程式赛车大赛 国家级 二等奖 2019.5</t>
    <phoneticPr fontId="10" type="noConversion"/>
  </si>
  <si>
    <t>02018528</t>
  </si>
  <si>
    <t>康炜铭</t>
  </si>
  <si>
    <t>31.41</t>
    <phoneticPr fontId="2" type="noConversion"/>
  </si>
  <si>
    <t>曾获东南大学第九届创新体验竞赛校级三等奖
曾获2019中国大学生方程式汽车大赛油车组全国二等奖</t>
  </si>
  <si>
    <t>霞光奖助学金</t>
  </si>
  <si>
    <t>02018110</t>
  </si>
  <si>
    <t>周磊</t>
  </si>
  <si>
    <t>基于robomaster的全自动巡回打击机器人 已完成</t>
  </si>
  <si>
    <t>02018125</t>
  </si>
  <si>
    <t>韩启昌</t>
  </si>
  <si>
    <t>东南大学第十六届教育机器人（视觉制导机器人）竞赛 校级优秀奖；江苏省第七届先进制造技术（智能制造）创新制作竞赛 三等奖；现在还有一个SRTP国创项目（担任负责人）、一个SRTP省创项目（担任组员）正在进行中；</t>
  </si>
  <si>
    <t>02018209</t>
  </si>
  <si>
    <t>翟培然</t>
  </si>
  <si>
    <t>43.59</t>
    <phoneticPr fontId="2" type="noConversion"/>
  </si>
  <si>
    <t>87.33</t>
    <phoneticPr fontId="2" type="noConversion"/>
  </si>
  <si>
    <t>东南大学第十届本科生创新体验竞赛校级优秀奖
2020数学建模美赛SP奖
2019亚太数模赛SP奖</t>
  </si>
  <si>
    <t>霞光奖助学金</t>
    <phoneticPr fontId="2" type="noConversion"/>
  </si>
  <si>
    <t>02018310</t>
    <phoneticPr fontId="2" type="noConversion"/>
  </si>
  <si>
    <t>杨锋</t>
    <phoneticPr fontId="2" type="noConversion"/>
  </si>
  <si>
    <t>02618106</t>
    <phoneticPr fontId="2" type="noConversion"/>
  </si>
  <si>
    <t>杨杰</t>
    <phoneticPr fontId="2" type="noConversion"/>
  </si>
  <si>
    <t>颜景平教授暨弟子奖学基金</t>
    <phoneticPr fontId="2" type="noConversion"/>
  </si>
  <si>
    <t>02018105</t>
    <phoneticPr fontId="2" type="noConversion"/>
  </si>
  <si>
    <t>王海春</t>
    <phoneticPr fontId="2" type="noConversion"/>
  </si>
  <si>
    <t>东南大学第十六届教育机器人（视觉制导机器人）竞赛 校级优秀奖；2019-2020院级srtp项目：基于Arduino的家庭安防机器人 （正在做，担任负责人） ；</t>
    <phoneticPr fontId="2" type="noConversion"/>
  </si>
  <si>
    <t>02018114</t>
  </si>
  <si>
    <t>吴波</t>
  </si>
  <si>
    <t>基于折纸原理的抓取结构设计与控制项目  正在进行中</t>
  </si>
  <si>
    <t>颜景平教授暨弟子奖学基金</t>
  </si>
  <si>
    <t>02018216</t>
  </si>
  <si>
    <t>赵起祥</t>
  </si>
  <si>
    <t>50</t>
  </si>
  <si>
    <t>东南大学第九届创新体验大赛校级三等奖 2018年12月
东南大学第十届创新体验大赛校级二等奖 2019年12月
东南大学第一届物联网设计竞赛院级优胜奖 2020年5月
“挣脱赫拉克利特之流——基于社会存在与社会意识辩证关系的视角对永生问题的探讨”思政类 校级重点 2020年1月6日
“智能物流车辆整车设计与轨迹跟踪控制研究与实现”创新训练项目 省级一般 2020年5月28日</t>
  </si>
  <si>
    <t>02018313</t>
    <phoneticPr fontId="2" type="noConversion"/>
  </si>
  <si>
    <t>郭宏宇</t>
    <phoneticPr fontId="2" type="noConversion"/>
  </si>
  <si>
    <t>是</t>
    <phoneticPr fontId="2" type="noConversion"/>
  </si>
  <si>
    <t>02018404</t>
    <phoneticPr fontId="2" type="noConversion"/>
  </si>
  <si>
    <t>李玉雪</t>
    <phoneticPr fontId="2" type="noConversion"/>
  </si>
  <si>
    <t>无</t>
    <phoneticPr fontId="10" type="noConversion"/>
  </si>
  <si>
    <t>02018520</t>
  </si>
  <si>
    <t>史晓微</t>
  </si>
  <si>
    <t>02618101</t>
  </si>
  <si>
    <t>蓝炜琴</t>
  </si>
  <si>
    <t>研学项目：基于三维结构的微流控芯片设计</t>
  </si>
  <si>
    <t>02618108</t>
    <phoneticPr fontId="2" type="noConversion"/>
  </si>
  <si>
    <t>华康</t>
  </si>
  <si>
    <t>中南助学圆梦奖学金</t>
  </si>
  <si>
    <t>02018322</t>
    <phoneticPr fontId="2" type="noConversion"/>
  </si>
  <si>
    <t>潘健强</t>
    <phoneticPr fontId="2" type="noConversion"/>
  </si>
  <si>
    <t>朱斐孙绎奖助学金</t>
  </si>
  <si>
    <t>02018122</t>
  </si>
  <si>
    <t>谢逢铸</t>
  </si>
  <si>
    <t>37.179</t>
  </si>
  <si>
    <t>89.1168</t>
  </si>
  <si>
    <t>1.江苏省第七届先进制造技术创新制作竞赛 省级二等奖	2019年12月
2.全国大学生机器人大赛（RoboMaster 2019机甲大师赛及单项赛华东赛区 省级三等奖	2019年9月</t>
    <phoneticPr fontId="2" type="noConversion"/>
  </si>
  <si>
    <t>朱斐孙绎奖助学金</t>
    <phoneticPr fontId="2" type="noConversion"/>
  </si>
  <si>
    <t>02018208</t>
    <phoneticPr fontId="2" type="noConversion"/>
  </si>
  <si>
    <t>黄炜驰</t>
    <phoneticPr fontId="2" type="noConversion"/>
  </si>
  <si>
    <t>论文: Concentration Effects on Capture Rate and Translocation Configuration of Nanopore-Based DNA Detection (Accepted)
2020 MCM SP奖
2018东南大学第九届创新体验竞赛校级优秀奖
2019东南大学第十届创新体验竞赛校级三等奖
2020东南大学第一届互联网竞赛院级优胜奖</t>
    <phoneticPr fontId="2" type="noConversion"/>
  </si>
  <si>
    <t>02018325</t>
    <phoneticPr fontId="2" type="noConversion"/>
  </si>
  <si>
    <t>张瑞升</t>
    <phoneticPr fontId="2" type="noConversion"/>
  </si>
  <si>
    <t>02018315</t>
    <phoneticPr fontId="2" type="noConversion"/>
  </si>
  <si>
    <t>周江澔</t>
    <phoneticPr fontId="2" type="noConversion"/>
  </si>
  <si>
    <t>18</t>
    <phoneticPr fontId="2" type="noConversion"/>
  </si>
  <si>
    <t>23.077</t>
    <phoneticPr fontId="2" type="noConversion"/>
  </si>
  <si>
    <t>83.9585</t>
    <phoneticPr fontId="2" type="noConversion"/>
  </si>
  <si>
    <t>02018308</t>
    <phoneticPr fontId="2" type="noConversion"/>
  </si>
  <si>
    <t>王军飛</t>
    <phoneticPr fontId="2" type="noConversion"/>
  </si>
  <si>
    <t>26.923</t>
    <phoneticPr fontId="2" type="noConversion"/>
  </si>
  <si>
    <t>88.4576</t>
    <phoneticPr fontId="2" type="noConversion"/>
  </si>
  <si>
    <t>02018428</t>
    <phoneticPr fontId="2" type="noConversion"/>
  </si>
  <si>
    <t>苏常鹏</t>
    <phoneticPr fontId="2" type="noConversion"/>
  </si>
  <si>
    <t>53.846</t>
    <phoneticPr fontId="2" type="noConversion"/>
  </si>
  <si>
    <t>83.8987</t>
    <phoneticPr fontId="2" type="noConversion"/>
  </si>
  <si>
    <t>1.2019年结构竞赛优秀奖
2.2019-2020年度“基于超声悬浮的液体动力行为的研究”校级重大项目、省创</t>
    <phoneticPr fontId="2" type="noConversion"/>
  </si>
  <si>
    <t>02018431</t>
  </si>
  <si>
    <t>杨朝阳</t>
  </si>
  <si>
    <t>02018430</t>
    <phoneticPr fontId="2" type="noConversion"/>
  </si>
  <si>
    <t>季睿</t>
    <phoneticPr fontId="2" type="noConversion"/>
  </si>
  <si>
    <t>35.897</t>
    <phoneticPr fontId="10" type="noConversion"/>
  </si>
  <si>
    <t>92.6699</t>
    <phoneticPr fontId="10" type="noConversion"/>
  </si>
  <si>
    <t>1.文章在投，第四作者。《Concentration Effects on Capture Rate and Configuration of Nanopore-Base DNA Detection》ID:elps.2020000016.R1
2.第九届创新体验竞赛校三等奖 2018.12
3.2019年高数竞赛校二等奖 2019.04
4.高等数学竞赛省三等奖 2019.07
5.校重大srtp项目负责人，中期优秀，未结题
6.国创srtp项目负责人，立项</t>
    <phoneticPr fontId="2" type="noConversion"/>
  </si>
  <si>
    <t>02018515</t>
    <phoneticPr fontId="2" type="noConversion"/>
  </si>
  <si>
    <t>刘孟泉</t>
    <phoneticPr fontId="2" type="noConversion"/>
  </si>
  <si>
    <t>9.5</t>
    <phoneticPr fontId="2" type="noConversion"/>
  </si>
  <si>
    <t>12.179</t>
    <phoneticPr fontId="2" type="noConversion"/>
  </si>
  <si>
    <t>83.7937</t>
    <phoneticPr fontId="2" type="noConversion"/>
  </si>
  <si>
    <t>东南大学第十八届结构竞赛优秀奖</t>
    <phoneticPr fontId="2" type="noConversion"/>
  </si>
  <si>
    <t>02018607</t>
    <phoneticPr fontId="2" type="noConversion"/>
  </si>
  <si>
    <t>梁晓乾</t>
    <phoneticPr fontId="2" type="noConversion"/>
  </si>
  <si>
    <t>14.103</t>
    <phoneticPr fontId="2" type="noConversion"/>
  </si>
  <si>
    <t>82.2019</t>
    <phoneticPr fontId="2" type="noConversion"/>
  </si>
  <si>
    <t>02018617</t>
    <phoneticPr fontId="2" type="noConversion"/>
  </si>
  <si>
    <t>刘子龙</t>
    <phoneticPr fontId="2" type="noConversion"/>
  </si>
  <si>
    <t>80.9414</t>
    <phoneticPr fontId="2" type="noConversion"/>
  </si>
  <si>
    <t xml:space="preserve">航天器结构缺陷红外检测系统开发 校级一般
无人车赛道SLAM技术研究  校级重大
东南大学第十八届结构创新竞赛 校级三等奖
东南大学第十届本科生创新体验竞赛 校级三等奖
</t>
    <phoneticPr fontId="2" type="noConversion"/>
  </si>
  <si>
    <t>02618114</t>
  </si>
  <si>
    <t>刘水有</t>
  </si>
  <si>
    <t>24.561</t>
  </si>
  <si>
    <t>80.8209</t>
  </si>
  <si>
    <t>机械工程学院【2018级】2020年春季教育基金会奖助学金评选结果公示</t>
    <phoneticPr fontId="2" type="noConversion"/>
  </si>
  <si>
    <t>机械工程学院【2016级】2020年春季教育基金会奖助学金评选结果公示</t>
    <phoneticPr fontId="2" type="noConversion"/>
  </si>
  <si>
    <t>序号</t>
  </si>
  <si>
    <t>首选申请奖项</t>
  </si>
  <si>
    <t>备选申请奖项</t>
  </si>
  <si>
    <t>学号</t>
  </si>
  <si>
    <t>姓名</t>
  </si>
  <si>
    <t>是否
贫困生</t>
  </si>
  <si>
    <t>素质分</t>
  </si>
  <si>
    <t>折算素质分
（15%）</t>
  </si>
  <si>
    <t>成绩平均分
（85%）</t>
  </si>
  <si>
    <t>总分</t>
  </si>
  <si>
    <t>论文发表、发明专利、科研竞赛、研学项目等</t>
  </si>
  <si>
    <t>东南大学机械系21901班爱心助学基金</t>
  </si>
  <si>
    <t>G1119421</t>
  </si>
  <si>
    <t>桂宇鹏</t>
  </si>
  <si>
    <t>2019届创新体验大赛优秀奖</t>
  </si>
  <si>
    <t>G1119430</t>
  </si>
  <si>
    <t>杨状凌</t>
  </si>
  <si>
    <t>1.【班级工作】担任团支部委员、班级委员：5分
2.【院级社团】担任机械工程学院学生会干事职务：5分
3.【院系活动】担任一步之遥舞会工作人员：2分
4.【校级活动】参加歌咏比赛：2分
5.【集体荣誉】所在宿舍获校文明宿舍：3分</t>
  </si>
  <si>
    <t>G1119417</t>
  </si>
  <si>
    <t>王非凡</t>
  </si>
  <si>
    <t>1.【院级社团】担任机械工程学院学生会干事职务：5</t>
  </si>
  <si>
    <t>15华生、铁凝助学金</t>
  </si>
  <si>
    <t>G1119209</t>
  </si>
  <si>
    <t>邢行杰</t>
  </si>
  <si>
    <t>1.【院级活动】担任一步之遥舞会工作人员：2分
2.【院级社团】担任机械工程学院学生会干事职务：5分
3.【院级活动】担任自嗨晚会工作人员与参与人员：1分
4.【院级活动】机械学院迎新晚会参演节目：2分
5.【院级活动】担任机械学院迎新晚会工作人员：3分
6.【校级活动】参加党史国情竞赛：2分</t>
  </si>
  <si>
    <t>G1119411</t>
  </si>
  <si>
    <t>郑德俊</t>
  </si>
  <si>
    <t>1.【院系活动】自嗨晚会参与人员：1分
2.【校级活动】参加歌咏比赛：2分
3.【志愿活动】参加多项学校组织志愿活动：2分</t>
  </si>
  <si>
    <t>暂无</t>
  </si>
  <si>
    <t>G1119515</t>
  </si>
  <si>
    <t>杨文辉</t>
  </si>
  <si>
    <t>1.【院级活动】担任自嗨晚会工作人员与参与人员：1分
2.【志愿活动】参与学院或学校组织志愿活动：2分
3.【院级活动】机械学院迎新晚会参演节目：2分
4.【院级活动】担任院运会工作人员：2分</t>
  </si>
  <si>
    <t>87.86</t>
  </si>
  <si>
    <t>G1119422</t>
  </si>
  <si>
    <t>刘霄汉</t>
  </si>
  <si>
    <t>1.【院级活动】担任院运会工作人员：2分</t>
  </si>
  <si>
    <t>G1119427</t>
  </si>
  <si>
    <t>吐尔洪·买明</t>
  </si>
  <si>
    <t xml:space="preserve">1.【班级工作】担任团支部委员、班级委员：5分                                              2.【院级社团】担任机械工程学院学生会干事职务：5                         3.【院系活动】担任一步之遥舞会工作人员：2分                                4.【院系活动】担任自嗨晚会工作人员与参与人员：1分                            5.【院系活动】担任机械学院迎新晚会工作人员：3分                          6.【集体荣誉】所在宿舍获校文明宿舍：个人获3分                           </t>
  </si>
  <si>
    <t>77.32</t>
  </si>
  <si>
    <t>G1119129</t>
  </si>
  <si>
    <t>寇辉</t>
  </si>
  <si>
    <t>87.60</t>
  </si>
  <si>
    <t>G1119331</t>
  </si>
  <si>
    <t>王汀渊</t>
  </si>
  <si>
    <t>1.【院级活动】自嗨晚会参与人员：1分</t>
  </si>
  <si>
    <t>85.64</t>
  </si>
  <si>
    <t>G1119201</t>
  </si>
  <si>
    <t>白金业</t>
  </si>
  <si>
    <t>1.【志愿活动】参与学院或学校组织志愿活动：2分</t>
  </si>
  <si>
    <t>G1119424</t>
  </si>
  <si>
    <t>祝忠博</t>
  </si>
  <si>
    <t>1、【校级活动】参加歌咏比赛：2分
2、【校级活动】参加国家公祭日仪式：2分</t>
  </si>
  <si>
    <t>东南大学机械系21901班爱心助学基金</t>
    <phoneticPr fontId="2" type="noConversion"/>
  </si>
  <si>
    <t>东南大学机械系21901班爱心助学基金</t>
    <phoneticPr fontId="2" type="noConversion"/>
  </si>
  <si>
    <t>1.【班级工作】担任团支书：10分
2.【院级社团】担任机械工程学院学生会干事职务：5分
3.【院级活动】担任一步之遥舞会工作人员（男主持）：2分
4.【院级活动】担任机械学院迎新晚会工作人员：3分
5.【校级活动】参加国家公祭日仪式：2分
6.【院系杯】新生杯比赛项目获得第一名(校台球新生杯个人战总冠军，院系团体战冠军)：个人获3分，队长获7分：7分</t>
    <phoneticPr fontId="2" type="noConversion"/>
  </si>
  <si>
    <t>机械工程学院【2019级】2020年春季教育基金会奖助学金评选结果公示</t>
    <phoneticPr fontId="2" type="noConversion"/>
  </si>
  <si>
    <t>2017级</t>
  </si>
  <si>
    <t>折算
素质分</t>
  </si>
  <si>
    <t>均分</t>
  </si>
  <si>
    <t>备注</t>
  </si>
  <si>
    <t>闵瑜校友奖励基金（2人）</t>
  </si>
  <si>
    <t>1</t>
  </si>
  <si>
    <t>02017320</t>
  </si>
  <si>
    <t>孙宇啸</t>
  </si>
  <si>
    <t>第一志愿已获王燕清奖学金</t>
  </si>
  <si>
    <t>2</t>
  </si>
  <si>
    <t>02017414</t>
  </si>
  <si>
    <t>郝志晟</t>
  </si>
  <si>
    <t>92.71</t>
  </si>
  <si>
    <t>推荐</t>
  </si>
  <si>
    <t>3</t>
  </si>
  <si>
    <t>02017310</t>
  </si>
  <si>
    <t>李博文</t>
  </si>
  <si>
    <t>89.08</t>
  </si>
  <si>
    <t>4</t>
  </si>
  <si>
    <t>02617111</t>
  </si>
  <si>
    <t>陈坤秀</t>
  </si>
  <si>
    <t>5</t>
  </si>
  <si>
    <t>02017202</t>
  </si>
  <si>
    <t>原嘉</t>
  </si>
  <si>
    <t>6</t>
  </si>
  <si>
    <t>02017523</t>
  </si>
  <si>
    <t>殷昊</t>
  </si>
  <si>
    <t>90.66</t>
  </si>
  <si>
    <t>7</t>
  </si>
  <si>
    <t>02017327</t>
  </si>
  <si>
    <t>黄汉文</t>
  </si>
  <si>
    <t>89.47</t>
  </si>
  <si>
    <t>8</t>
  </si>
  <si>
    <t>02017204</t>
  </si>
  <si>
    <t>赵昊琳</t>
  </si>
  <si>
    <t>9</t>
  </si>
  <si>
    <t>02017528</t>
  </si>
  <si>
    <t>张扬</t>
  </si>
  <si>
    <t>87.74</t>
  </si>
  <si>
    <t>金卡智能奖学金（1人）</t>
  </si>
  <si>
    <t>02017602</t>
  </si>
  <si>
    <t>刘依琳</t>
  </si>
  <si>
    <t>90.03</t>
  </si>
  <si>
    <t>第一志愿已获苏美达奖学金</t>
  </si>
  <si>
    <t>02017620</t>
  </si>
  <si>
    <t>范巧林</t>
  </si>
  <si>
    <t>第一志愿已获仅一联智奖学金</t>
  </si>
  <si>
    <t>02017316</t>
  </si>
  <si>
    <t>郑鸿璋</t>
  </si>
  <si>
    <t>02017522</t>
  </si>
  <si>
    <t>刘能</t>
  </si>
  <si>
    <t>02017614</t>
  </si>
  <si>
    <t>杨博侃</t>
  </si>
  <si>
    <t>91.92</t>
  </si>
  <si>
    <t>诺得物流奖学金（2人）</t>
  </si>
  <si>
    <t>02617105</t>
  </si>
  <si>
    <t>巫明蓉</t>
  </si>
  <si>
    <t>第一志愿已获东南大学“苏州育才奖学金”</t>
  </si>
  <si>
    <t>02617108</t>
  </si>
  <si>
    <t>金子昕</t>
  </si>
  <si>
    <t>02617107</t>
  </si>
  <si>
    <t>谈秀丽</t>
  </si>
  <si>
    <t>朱斐孙绎奖助学金（3人）</t>
  </si>
  <si>
    <t>02017507</t>
  </si>
  <si>
    <t>贾英琦</t>
  </si>
  <si>
    <t>02017321</t>
  </si>
  <si>
    <t>章澳顺</t>
  </si>
  <si>
    <t>89.66</t>
  </si>
  <si>
    <t>02017126</t>
  </si>
  <si>
    <t>陆振哲</t>
  </si>
  <si>
    <t>84.84</t>
  </si>
  <si>
    <t>02017623</t>
  </si>
  <si>
    <t>陈月升</t>
  </si>
  <si>
    <t>02017308</t>
  </si>
  <si>
    <t>韩文虎</t>
  </si>
  <si>
    <t>89.13</t>
  </si>
  <si>
    <t>02017613</t>
  </si>
  <si>
    <t>潘毅峰</t>
  </si>
  <si>
    <t>02017504</t>
  </si>
  <si>
    <t>吴津仪</t>
  </si>
  <si>
    <t>87.42</t>
  </si>
  <si>
    <t>霞光奖助学金（1人）</t>
  </si>
  <si>
    <t>第一志愿已获朱斐孙绎奖助学金</t>
  </si>
  <si>
    <t>王燕清奖学金（3人）</t>
  </si>
  <si>
    <t>02017404</t>
  </si>
  <si>
    <t>李晓帆</t>
  </si>
  <si>
    <t>92.55</t>
  </si>
  <si>
    <t>第一志愿已获金卡智能奖学金</t>
  </si>
  <si>
    <t>第一志愿已获诺得物流奖学金</t>
  </si>
  <si>
    <t>02017503</t>
  </si>
  <si>
    <t>曹宇婷</t>
  </si>
  <si>
    <t>02017318</t>
  </si>
  <si>
    <t>黄励昊</t>
  </si>
  <si>
    <t>90.5</t>
  </si>
  <si>
    <t>苏美达奖学金（1人）</t>
  </si>
  <si>
    <t>02017311</t>
  </si>
  <si>
    <t>杨雯皓</t>
  </si>
  <si>
    <t>81.89</t>
  </si>
  <si>
    <t>仅一联智奖学金（2人）</t>
  </si>
  <si>
    <t>02017324</t>
  </si>
  <si>
    <t>王子豪</t>
  </si>
  <si>
    <t>焦廷标奖学基金（1人）</t>
  </si>
  <si>
    <t>东南大学“苏州工业园区奖学金”（1人）</t>
  </si>
  <si>
    <t>东南大学“苏州育才奖学金”（1人）</t>
  </si>
  <si>
    <t>华生、铁凝助学金（1人）</t>
  </si>
  <si>
    <t>金卡智能奖学金</t>
    <phoneticPr fontId="2" type="noConversion"/>
  </si>
  <si>
    <t>霞光奖助学金</t>
    <phoneticPr fontId="2" type="noConversion"/>
  </si>
  <si>
    <t>推荐获得霞光奖助学金</t>
    <phoneticPr fontId="2" type="noConversion"/>
  </si>
  <si>
    <t>/</t>
    <phoneticPr fontId="2" type="noConversion"/>
  </si>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</sst>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_);[Red]\(0\)"/>
  </numFmts>
  <fonts count="21">
    <font>
      <sz val="12"/>
      <name val="宋体"/>
      <charset val="134"/>
    </font>
    <font>
      <sz val="10"/>
      <name val="宋体"/>
      <family val="3"/>
      <charset val="134"/>
    </font>
    <font>
      <sz val="9"/>
      <name val="宋体"/>
      <family val="3"/>
      <charset val="134"/>
    </font>
    <font>
      <sz val="12"/>
      <name val="宋体"/>
      <family val="3"/>
      <charset val="134"/>
    </font>
    <font>
      <sz val="10"/>
      <name val="Arial"/>
      <family val="2"/>
    </font>
    <font>
      <sz val="11"/>
      <color theme="1"/>
      <name val="DengXian"/>
      <family val="3"/>
      <charset val="134"/>
      <scheme val="minor"/>
    </font>
    <font>
      <sz val="10"/>
      <name val="MS Sans Serif"/>
      <family val="2"/>
    </font>
    <font>
      <sz val="11"/>
      <color theme="1"/>
      <name val="DengXian"/>
      <family val="2"/>
      <scheme val="minor"/>
    </font>
    <font>
      <b/>
      <sz val="22"/>
      <name val="微软雅黑"/>
      <family val="2"/>
      <charset val="134"/>
    </font>
    <font>
      <sz val="12"/>
      <name val="微软雅黑"/>
      <family val="2"/>
      <charset val="134"/>
    </font>
    <font>
      <sz val="9"/>
      <name val="DengXian"/>
      <family val="3"/>
      <charset val="134"/>
      <scheme val="minor"/>
    </font>
    <font>
      <sz val="12"/>
      <color theme="1"/>
      <name val="微软雅黑"/>
      <family val="2"/>
      <charset val="134"/>
    </font>
    <font>
      <b/>
      <sz val="11"/>
      <name val="微软雅黑"/>
      <family val="2"/>
      <charset val="134"/>
    </font>
    <font>
      <sz val="11"/>
      <name val="微软雅黑"/>
      <family val="2"/>
      <charset val="134"/>
    </font>
    <font>
      <sz val="11"/>
      <color theme="1"/>
      <name val="微软雅黑"/>
      <family val="2"/>
      <charset val="134"/>
    </font>
    <font>
      <b/>
      <sz val="11"/>
      <color theme="1"/>
      <name val="微软雅黑"/>
      <family val="2"/>
      <charset val="134"/>
    </font>
    <font>
      <b/>
      <sz val="16"/>
      <name val="微软雅黑"/>
      <family val="2"/>
      <charset val="134"/>
    </font>
    <font>
      <sz val="11"/>
      <color indexed="8"/>
      <name val="仿宋"/>
      <family val="3"/>
      <charset val="134"/>
    </font>
    <font>
      <sz val="11"/>
      <name val="仿宋"/>
      <family val="3"/>
      <charset val="134"/>
    </font>
    <font>
      <sz val="22"/>
      <name val="华文中宋"/>
      <family val="3"/>
      <charset val="134"/>
    </font>
    <font>
      <b/>
      <sz val="14"/>
      <name val="黑体"/>
      <family val="3"/>
      <charset val="134"/>
    </font>
  </fonts>
  <fills count="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bgColor indexed="64"/>
      </patternFill>
    </fill>
    <fill>
      <patternFill patternType="solid">
        <fgColor rgb="FFFFFF00"/>
        <bgColor indexed="64"/>
      </patternFill>
    </fill>
    <fill>
      <patternFill patternType="solid">
        <fgColor rgb="FF00B05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
    <xf numFmtId="0" fontId="0" fillId="0" borderId="0">
      <alignment vertical="center"/>
    </xf>
    <xf numFmtId="0" fontId="3" fillId="0" borderId="0">
      <alignment vertical="center"/>
    </xf>
    <xf numFmtId="0" fontId="3" fillId="0" borderId="0"/>
    <xf numFmtId="0" fontId="4" fillId="0" borderId="0" applyNumberFormat="0" applyFont="0" applyFill="0" applyBorder="0" applyAlignment="0" applyProtection="0"/>
    <xf numFmtId="0" fontId="3" fillId="0" borderId="0"/>
    <xf numFmtId="0" fontId="5" fillId="0" borderId="0"/>
    <xf numFmtId="0" fontId="5" fillId="0" borderId="0"/>
    <xf numFmtId="0" fontId="1" fillId="0" borderId="0"/>
    <xf numFmtId="0" fontId="6" fillId="0" borderId="0">
      <alignment vertical="center"/>
    </xf>
    <xf numFmtId="0" fontId="7" fillId="0" borderId="0"/>
    <xf numFmtId="0" fontId="7" fillId="0" borderId="0"/>
    <xf numFmtId="0" fontId="7" fillId="0" borderId="0"/>
  </cellStyleXfs>
  <cellXfs count="81">
    <xf numFmtId="0" fontId="0" fillId="0" borderId="0" xfId="0">
      <alignment vertical="center"/>
    </xf>
    <xf numFmtId="49" fontId="0" fillId="0" borderId="0" xfId="0" applyNumberFormat="1">
      <alignment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Border="1">
      <alignment vertical="center"/>
    </xf>
    <xf numFmtId="0" fontId="9"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4" fillId="2" borderId="1" xfId="10" applyFont="1" applyFill="1" applyBorder="1" applyAlignment="1">
      <alignment horizontal="center" vertical="center" wrapText="1"/>
    </xf>
    <xf numFmtId="49" fontId="14" fillId="2" borderId="1" xfId="10" applyNumberFormat="1" applyFont="1" applyFill="1" applyBorder="1" applyAlignment="1">
      <alignment horizontal="center" vertical="center" wrapText="1"/>
    </xf>
    <xf numFmtId="0" fontId="15" fillId="2" borderId="1" xfId="10" applyFont="1" applyFill="1" applyBorder="1" applyAlignment="1">
      <alignment horizontal="center" vertical="center" wrapText="1"/>
    </xf>
    <xf numFmtId="0" fontId="13" fillId="2" borderId="1" xfId="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3" fillId="2" borderId="1" xfId="0" applyFont="1" applyFill="1" applyBorder="1" applyAlignment="1">
      <alignment horizontal="center" wrapText="1"/>
    </xf>
    <xf numFmtId="0" fontId="14" fillId="2" borderId="1" xfId="0" applyFont="1" applyFill="1" applyBorder="1" applyAlignment="1">
      <alignment horizontal="center" vertical="center" wrapText="1"/>
    </xf>
    <xf numFmtId="0" fontId="15" fillId="2" borderId="1" xfId="1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177" fontId="14" fillId="2" borderId="1" xfId="10" applyNumberFormat="1" applyFont="1" applyFill="1" applyBorder="1" applyAlignment="1">
      <alignment horizontal="center" vertical="center" wrapText="1"/>
    </xf>
    <xf numFmtId="177" fontId="15" fillId="2" borderId="1" xfId="10" applyNumberFormat="1" applyFont="1" applyFill="1" applyBorder="1" applyAlignment="1">
      <alignment horizontal="center" vertical="center" wrapText="1"/>
    </xf>
    <xf numFmtId="177" fontId="13" fillId="2" borderId="1" xfId="1" applyNumberFormat="1" applyFont="1" applyFill="1" applyBorder="1" applyAlignment="1">
      <alignment horizontal="center" vertical="center" wrapText="1"/>
    </xf>
    <xf numFmtId="177" fontId="12" fillId="2" borderId="1" xfId="1" applyNumberFormat="1" applyFont="1" applyFill="1" applyBorder="1" applyAlignment="1">
      <alignment horizontal="center" vertical="center" wrapText="1"/>
    </xf>
    <xf numFmtId="177" fontId="0" fillId="0" borderId="0" xfId="0" applyNumberFormat="1">
      <alignment vertical="center"/>
    </xf>
    <xf numFmtId="49"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17" fillId="0" borderId="1" xfId="3" applyNumberFormat="1" applyFont="1" applyFill="1" applyBorder="1" applyAlignment="1" applyProtection="1">
      <alignment horizontal="left" wrapText="1"/>
    </xf>
    <xf numFmtId="178" fontId="9" fillId="0" borderId="1" xfId="0" applyNumberFormat="1" applyFont="1" applyFill="1" applyBorder="1" applyAlignment="1">
      <alignment horizontal="center" vertical="center"/>
    </xf>
    <xf numFmtId="0" fontId="11" fillId="0" borderId="1" xfId="10" applyFont="1" applyFill="1" applyBorder="1" applyAlignment="1">
      <alignment horizontal="center" vertical="center" wrapText="1"/>
    </xf>
    <xf numFmtId="0" fontId="9" fillId="4" borderId="1" xfId="0" applyFont="1" applyFill="1" applyBorder="1" applyAlignment="1">
      <alignment horizontal="center" vertical="center"/>
    </xf>
    <xf numFmtId="0" fontId="3" fillId="0" borderId="0" xfId="0" applyFont="1" applyFill="1" applyAlignment="1">
      <alignment horizontal="center" vertical="center"/>
    </xf>
    <xf numFmtId="0" fontId="17" fillId="0" borderId="1" xfId="3" applyNumberFormat="1" applyFont="1" applyFill="1" applyBorder="1" applyAlignment="1" applyProtection="1">
      <alignment horizontal="left" vertical="center" wrapText="1"/>
    </xf>
    <xf numFmtId="0" fontId="17" fillId="0" borderId="1" xfId="3" applyNumberFormat="1" applyFont="1" applyFill="1" applyBorder="1" applyAlignment="1" applyProtection="1">
      <alignment horizontal="left" vertical="top" wrapText="1"/>
    </xf>
    <xf numFmtId="0" fontId="17" fillId="0" borderId="1" xfId="3" applyNumberFormat="1" applyFont="1" applyFill="1" applyBorder="1" applyAlignment="1" applyProtection="1">
      <alignment horizontal="center" wrapText="1"/>
    </xf>
    <xf numFmtId="0" fontId="18" fillId="0" borderId="1" xfId="3" applyNumberFormat="1" applyFont="1" applyFill="1" applyBorder="1" applyAlignment="1" applyProtection="1">
      <alignment horizontal="center" vertical="center" wrapText="1"/>
    </xf>
    <xf numFmtId="177" fontId="18" fillId="0" borderId="1" xfId="3" applyNumberFormat="1" applyFont="1" applyFill="1" applyBorder="1" applyAlignment="1" applyProtection="1">
      <alignment horizontal="center"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2" borderId="1" xfId="10" applyFont="1" applyFill="1" applyBorder="1" applyAlignment="1">
      <alignment horizontal="left" vertical="center" wrapText="1"/>
    </xf>
    <xf numFmtId="0" fontId="15" fillId="2" borderId="1" xfId="10" applyFont="1" applyFill="1" applyBorder="1" applyAlignment="1">
      <alignment horizontal="left" vertical="center" wrapText="1"/>
    </xf>
    <xf numFmtId="0" fontId="13" fillId="2"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3" fillId="0" borderId="0" xfId="1">
      <alignment vertical="center"/>
    </xf>
    <xf numFmtId="0" fontId="3" fillId="0" borderId="1" xfId="1" applyFont="1" applyBorder="1" applyAlignment="1">
      <alignment horizontal="center" vertical="center"/>
    </xf>
    <xf numFmtId="49" fontId="3" fillId="0" borderId="1" xfId="1" applyNumberFormat="1" applyFont="1" applyBorder="1" applyAlignment="1">
      <alignment horizontal="center" vertical="center"/>
    </xf>
    <xf numFmtId="0" fontId="3" fillId="2" borderId="1" xfId="1" applyFont="1" applyFill="1" applyBorder="1" applyAlignment="1">
      <alignment horizontal="center" vertical="center" wrapText="1"/>
    </xf>
    <xf numFmtId="2" fontId="3" fillId="0" borderId="1" xfId="1" applyNumberFormat="1" applyFont="1" applyBorder="1" applyAlignment="1">
      <alignment horizontal="center" vertical="center"/>
    </xf>
    <xf numFmtId="2" fontId="3" fillId="0" borderId="1" xfId="1" applyNumberFormat="1" applyFont="1" applyBorder="1" applyAlignment="1">
      <alignment horizontal="center" vertical="center" wrapText="1"/>
    </xf>
    <xf numFmtId="49" fontId="3" fillId="0" borderId="1" xfId="1" applyNumberFormat="1" applyFont="1" applyFill="1" applyBorder="1" applyAlignment="1">
      <alignment horizontal="center" vertical="center"/>
    </xf>
    <xf numFmtId="49" fontId="3" fillId="0" borderId="1" xfId="1" applyNumberFormat="1" applyFill="1" applyBorder="1" applyAlignment="1">
      <alignment horizontal="center" vertical="center"/>
    </xf>
    <xf numFmtId="176" fontId="3" fillId="0" borderId="1" xfId="1" applyNumberFormat="1" applyFill="1" applyBorder="1" applyAlignment="1">
      <alignment horizontal="center" vertical="center"/>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xf>
    <xf numFmtId="0" fontId="3" fillId="6" borderId="1" xfId="1" applyFont="1" applyFill="1" applyBorder="1" applyAlignment="1">
      <alignment horizontal="center" vertical="center" wrapText="1"/>
    </xf>
    <xf numFmtId="2" fontId="3" fillId="5" borderId="1" xfId="1" applyNumberFormat="1" applyFont="1" applyFill="1" applyBorder="1" applyAlignment="1">
      <alignment horizontal="center" vertical="center" wrapText="1"/>
    </xf>
    <xf numFmtId="2" fontId="3" fillId="6" borderId="1" xfId="1" applyNumberFormat="1" applyFont="1" applyFill="1" applyBorder="1" applyAlignment="1">
      <alignment horizontal="center" vertical="center"/>
    </xf>
    <xf numFmtId="2" fontId="3" fillId="0" borderId="1" xfId="1" applyNumberFormat="1" applyFill="1" applyBorder="1" applyAlignment="1">
      <alignment horizontal="center" vertical="center"/>
    </xf>
    <xf numFmtId="0" fontId="3" fillId="0" borderId="1" xfId="1" applyNumberFormat="1" applyFill="1" applyBorder="1" applyAlignment="1">
      <alignment horizontal="center" vertical="center"/>
    </xf>
    <xf numFmtId="0" fontId="9" fillId="0" borderId="1" xfId="1" applyFont="1" applyBorder="1" applyAlignment="1">
      <alignment horizontal="center" vertical="center"/>
    </xf>
    <xf numFmtId="176" fontId="9" fillId="0" borderId="1" xfId="1" applyNumberFormat="1" applyFont="1" applyBorder="1" applyAlignment="1">
      <alignment horizontal="center" vertical="center"/>
    </xf>
    <xf numFmtId="0" fontId="8" fillId="0" borderId="2" xfId="0" applyFont="1" applyBorder="1" applyAlignment="1">
      <alignment horizontal="center" vertical="center"/>
    </xf>
    <xf numFmtId="0" fontId="20" fillId="2" borderId="6" xfId="1" applyFont="1" applyFill="1" applyBorder="1" applyAlignment="1">
      <alignment horizontal="left" vertical="top"/>
    </xf>
    <xf numFmtId="0" fontId="20" fillId="2" borderId="7" xfId="1" applyFont="1" applyFill="1" applyBorder="1" applyAlignment="1">
      <alignment horizontal="left" vertical="top"/>
    </xf>
    <xf numFmtId="0" fontId="19" fillId="0" borderId="0" xfId="1" applyFont="1" applyAlignment="1">
      <alignment horizontal="left" vertical="center"/>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8" fillId="0" borderId="0" xfId="0" applyFont="1" applyFill="1" applyAlignment="1">
      <alignment horizontal="center" vertical="center"/>
    </xf>
    <xf numFmtId="177" fontId="8" fillId="0" borderId="0" xfId="0" applyNumberFormat="1" applyFont="1" applyFill="1" applyAlignment="1">
      <alignment horizontal="center" vertical="center"/>
    </xf>
  </cellXfs>
  <cellStyles count="12">
    <cellStyle name="常规" xfId="0" builtinId="0"/>
    <cellStyle name="常规 10" xfId="10" xr:uid="{00000000-0005-0000-0000-000001000000}"/>
    <cellStyle name="常规 11" xfId="11" xr:uid="{00000000-0005-0000-0000-000002000000}"/>
    <cellStyle name="常规 2" xfId="1" xr:uid="{00000000-0005-0000-0000-000003000000}"/>
    <cellStyle name="常规 2 2" xfId="4" xr:uid="{00000000-0005-0000-0000-000004000000}"/>
    <cellStyle name="常规 3" xfId="5" xr:uid="{00000000-0005-0000-0000-000005000000}"/>
    <cellStyle name="常规 4" xfId="3" xr:uid="{00000000-0005-0000-0000-000006000000}"/>
    <cellStyle name="常规 5" xfId="6" xr:uid="{00000000-0005-0000-0000-000007000000}"/>
    <cellStyle name="常规 6" xfId="2" xr:uid="{00000000-0005-0000-0000-000008000000}"/>
    <cellStyle name="常规 7" xfId="7" xr:uid="{00000000-0005-0000-0000-000009000000}"/>
    <cellStyle name="常规 8" xfId="8" xr:uid="{00000000-0005-0000-0000-00000A000000}"/>
    <cellStyle name="常规 9" xfId="9" xr:uid="{00000000-0005-0000-0000-00000B000000}"/>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
  <sheetViews>
    <sheetView zoomScale="70" zoomScaleNormal="70" workbookViewId="0">
      <selection activeCell="D5" sqref="D5"/>
    </sheetView>
  </sheetViews>
  <sheetFormatPr defaultRowHeight="14.25"/>
  <cols>
    <col min="1" max="1" width="6.875" customWidth="1"/>
    <col min="2" max="3" width="35.375" bestFit="1" customWidth="1"/>
    <col min="4" max="4" width="14.375" style="1" customWidth="1"/>
    <col min="5" max="5" width="15" customWidth="1"/>
    <col min="6" max="6" width="8.125" hidden="1" customWidth="1"/>
    <col min="7" max="7" width="7.5" bestFit="1" customWidth="1"/>
    <col min="8" max="8" width="14.875" customWidth="1"/>
    <col min="9" max="9" width="28.375" customWidth="1"/>
    <col min="10" max="10" width="9.875" customWidth="1"/>
    <col min="11" max="11" width="78.5" bestFit="1" customWidth="1"/>
  </cols>
  <sheetData>
    <row r="1" spans="1:12" ht="45.75" customHeight="1">
      <c r="A1" s="70" t="s">
        <v>228</v>
      </c>
      <c r="B1" s="70"/>
      <c r="C1" s="70"/>
      <c r="D1" s="70"/>
      <c r="E1" s="70"/>
      <c r="F1" s="70"/>
      <c r="G1" s="70"/>
      <c r="H1" s="70"/>
      <c r="I1" s="70"/>
      <c r="J1" s="70"/>
      <c r="K1" s="70"/>
      <c r="L1" s="70"/>
    </row>
    <row r="2" spans="1:12" ht="69">
      <c r="A2" s="2" t="s">
        <v>0</v>
      </c>
      <c r="B2" s="2" t="s">
        <v>7</v>
      </c>
      <c r="C2" s="2" t="s">
        <v>6</v>
      </c>
      <c r="D2" s="3" t="s">
        <v>1</v>
      </c>
      <c r="E2" s="2" t="s">
        <v>2</v>
      </c>
      <c r="F2" s="4" t="s">
        <v>5</v>
      </c>
      <c r="G2" s="2" t="s">
        <v>3</v>
      </c>
      <c r="H2" s="4" t="s">
        <v>44</v>
      </c>
      <c r="I2" s="4" t="s">
        <v>9</v>
      </c>
      <c r="J2" s="2" t="s">
        <v>4</v>
      </c>
      <c r="K2" s="2" t="s">
        <v>8</v>
      </c>
      <c r="L2" s="7" t="s">
        <v>45</v>
      </c>
    </row>
    <row r="3" spans="1:12" ht="172.5" customHeight="1">
      <c r="A3" s="2">
        <v>1</v>
      </c>
      <c r="B3" s="2" t="s">
        <v>20</v>
      </c>
      <c r="C3" s="2" t="s">
        <v>21</v>
      </c>
      <c r="D3" s="3" t="s">
        <v>22</v>
      </c>
      <c r="E3" s="2" t="s">
        <v>23</v>
      </c>
      <c r="F3" s="2" t="s">
        <v>24</v>
      </c>
      <c r="G3" s="2">
        <v>53.5</v>
      </c>
      <c r="H3" s="6">
        <f t="shared" ref="H3:H8" si="0">G3*100/82</f>
        <v>65.243902439024396</v>
      </c>
      <c r="I3" s="3" t="s">
        <v>40</v>
      </c>
      <c r="J3" s="6">
        <f t="shared" ref="J3:J8" si="1">0.85*I3+0.15*H3</f>
        <v>85.037085365853656</v>
      </c>
      <c r="K3" s="10" t="s">
        <v>48</v>
      </c>
      <c r="L3" s="8" t="s">
        <v>46</v>
      </c>
    </row>
    <row r="4" spans="1:12" ht="99.95" customHeight="1">
      <c r="A4" s="2">
        <v>2</v>
      </c>
      <c r="B4" s="2" t="s">
        <v>32</v>
      </c>
      <c r="C4" s="2" t="s">
        <v>394</v>
      </c>
      <c r="D4" s="3" t="s">
        <v>36</v>
      </c>
      <c r="E4" s="2" t="s">
        <v>37</v>
      </c>
      <c r="F4" s="2" t="s">
        <v>38</v>
      </c>
      <c r="G4" s="2">
        <v>43</v>
      </c>
      <c r="H4" s="6">
        <f t="shared" si="0"/>
        <v>52.439024390243901</v>
      </c>
      <c r="I4" s="3" t="s">
        <v>42</v>
      </c>
      <c r="J4" s="6">
        <f t="shared" si="1"/>
        <v>81.093353658536586</v>
      </c>
      <c r="K4" s="4" t="s">
        <v>395</v>
      </c>
      <c r="L4" s="8" t="s">
        <v>47</v>
      </c>
    </row>
    <row r="5" spans="1:12" ht="223.5" customHeight="1">
      <c r="A5" s="2">
        <v>3</v>
      </c>
      <c r="B5" s="2" t="s">
        <v>391</v>
      </c>
      <c r="C5" s="2" t="s">
        <v>392</v>
      </c>
      <c r="D5" s="3" t="s">
        <v>12</v>
      </c>
      <c r="E5" s="2" t="s">
        <v>11</v>
      </c>
      <c r="F5" s="2" t="s">
        <v>10</v>
      </c>
      <c r="G5" s="2">
        <v>35.5</v>
      </c>
      <c r="H5" s="6">
        <f t="shared" si="0"/>
        <v>43.292682926829265</v>
      </c>
      <c r="I5" s="3" t="s">
        <v>41</v>
      </c>
      <c r="J5" s="6">
        <f t="shared" si="1"/>
        <v>79.823402439024392</v>
      </c>
      <c r="K5" s="10" t="s">
        <v>49</v>
      </c>
      <c r="L5" s="8" t="s">
        <v>393</v>
      </c>
    </row>
    <row r="6" spans="1:12" ht="91.5" customHeight="1">
      <c r="A6" s="2">
        <v>4</v>
      </c>
      <c r="B6" s="2" t="s">
        <v>13</v>
      </c>
      <c r="C6" s="2" t="s">
        <v>14</v>
      </c>
      <c r="D6" s="3" t="s">
        <v>15</v>
      </c>
      <c r="E6" s="2" t="s">
        <v>16</v>
      </c>
      <c r="F6" s="2" t="s">
        <v>17</v>
      </c>
      <c r="G6" s="2">
        <v>15</v>
      </c>
      <c r="H6" s="6">
        <f t="shared" si="0"/>
        <v>18.292682926829269</v>
      </c>
      <c r="I6" s="5" t="s">
        <v>18</v>
      </c>
      <c r="J6" s="6">
        <f t="shared" si="1"/>
        <v>79.124902439024396</v>
      </c>
      <c r="K6" s="10" t="s">
        <v>19</v>
      </c>
      <c r="L6" s="9"/>
    </row>
    <row r="7" spans="1:12" ht="30" customHeight="1">
      <c r="A7" s="2">
        <v>5</v>
      </c>
      <c r="B7" s="2" t="s">
        <v>31</v>
      </c>
      <c r="C7" s="2" t="s">
        <v>32</v>
      </c>
      <c r="D7" s="3" t="s">
        <v>33</v>
      </c>
      <c r="E7" s="2" t="s">
        <v>34</v>
      </c>
      <c r="F7" s="2" t="s">
        <v>24</v>
      </c>
      <c r="G7" s="2">
        <v>24.5</v>
      </c>
      <c r="H7" s="6">
        <f t="shared" si="0"/>
        <v>29.878048780487806</v>
      </c>
      <c r="I7" s="3" t="s">
        <v>43</v>
      </c>
      <c r="J7" s="6">
        <f t="shared" si="1"/>
        <v>76.102707317073182</v>
      </c>
      <c r="K7" s="10" t="s">
        <v>35</v>
      </c>
      <c r="L7" s="9"/>
    </row>
    <row r="8" spans="1:12" ht="30" customHeight="1">
      <c r="A8" s="2">
        <v>6</v>
      </c>
      <c r="B8" s="2" t="s">
        <v>25</v>
      </c>
      <c r="C8" s="2" t="s">
        <v>26</v>
      </c>
      <c r="D8" s="3" t="s">
        <v>27</v>
      </c>
      <c r="E8" s="2" t="s">
        <v>28</v>
      </c>
      <c r="F8" s="2" t="s">
        <v>29</v>
      </c>
      <c r="G8" s="2">
        <v>9.5</v>
      </c>
      <c r="H8" s="6">
        <f t="shared" si="0"/>
        <v>11.585365853658537</v>
      </c>
      <c r="I8" s="3" t="s">
        <v>39</v>
      </c>
      <c r="J8" s="6">
        <f t="shared" si="1"/>
        <v>74.327804878048781</v>
      </c>
      <c r="K8" s="10" t="s">
        <v>30</v>
      </c>
      <c r="L8" s="9"/>
    </row>
  </sheetData>
  <autoFilter ref="A2:K2" xr:uid="{00000000-0009-0000-0000-000000000000}">
    <sortState xmlns:xlrd2="http://schemas.microsoft.com/office/spreadsheetml/2017/richdata2" ref="A3:K9">
      <sortCondition descending="1" ref="J2"/>
    </sortState>
  </autoFilter>
  <mergeCells count="1">
    <mergeCell ref="A1:L1"/>
  </mergeCells>
  <phoneticPr fontId="2" type="noConversion"/>
  <dataValidations count="1">
    <dataValidation type="list" allowBlank="1" showInputMessage="1" showErrorMessage="1" sqref="F3:F8" xr:uid="{00000000-0002-0000-0000-000000000000}">
      <formula1>"是,否"</formula1>
    </dataValidation>
  </dataValidations>
  <pageMargins left="0.7" right="0.7" top="0.75" bottom="0.75" header="0.3" footer="0.3"/>
  <pageSetup paperSize="9" scale="4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2"/>
  <sheetViews>
    <sheetView workbookViewId="0">
      <selection activeCell="J11" sqref="J11"/>
    </sheetView>
  </sheetViews>
  <sheetFormatPr defaultRowHeight="14.25"/>
  <cols>
    <col min="9" max="9" width="27.5" customWidth="1"/>
  </cols>
  <sheetData>
    <row r="1" spans="1:9" ht="30.75">
      <c r="A1" s="73" t="s">
        <v>286</v>
      </c>
      <c r="B1" s="73"/>
      <c r="C1" s="73"/>
      <c r="D1" s="73"/>
      <c r="E1" s="73"/>
      <c r="F1" s="73"/>
      <c r="G1" s="73"/>
      <c r="H1" s="73"/>
      <c r="I1" s="52"/>
    </row>
    <row r="2" spans="1:9" ht="28.5">
      <c r="A2" s="53" t="s">
        <v>229</v>
      </c>
      <c r="B2" s="54" t="s">
        <v>232</v>
      </c>
      <c r="C2" s="53" t="s">
        <v>233</v>
      </c>
      <c r="D2" s="55" t="s">
        <v>234</v>
      </c>
      <c r="E2" s="56" t="s">
        <v>235</v>
      </c>
      <c r="F2" s="57" t="s">
        <v>287</v>
      </c>
      <c r="G2" s="56" t="s">
        <v>288</v>
      </c>
      <c r="H2" s="56" t="s">
        <v>238</v>
      </c>
      <c r="I2" s="53" t="s">
        <v>289</v>
      </c>
    </row>
    <row r="3" spans="1:9" ht="18.75">
      <c r="A3" s="71" t="s">
        <v>290</v>
      </c>
      <c r="B3" s="72"/>
      <c r="C3" s="72"/>
      <c r="D3" s="72"/>
      <c r="E3" s="72"/>
      <c r="F3" s="72"/>
      <c r="G3" s="72"/>
      <c r="H3" s="72"/>
      <c r="I3" s="53"/>
    </row>
    <row r="4" spans="1:9">
      <c r="A4" s="58" t="s">
        <v>291</v>
      </c>
      <c r="B4" s="59" t="s">
        <v>292</v>
      </c>
      <c r="C4" s="59" t="s">
        <v>293</v>
      </c>
      <c r="D4" s="59" t="s">
        <v>29</v>
      </c>
      <c r="E4" s="59">
        <v>10</v>
      </c>
      <c r="F4" s="60">
        <v>27.027027027027028</v>
      </c>
      <c r="G4" s="59">
        <v>91.95</v>
      </c>
      <c r="H4" s="60">
        <v>82.211554054054048</v>
      </c>
      <c r="I4" s="61" t="s">
        <v>294</v>
      </c>
    </row>
    <row r="5" spans="1:9">
      <c r="A5" s="58" t="s">
        <v>295</v>
      </c>
      <c r="B5" s="59" t="s">
        <v>296</v>
      </c>
      <c r="C5" s="59" t="s">
        <v>297</v>
      </c>
      <c r="D5" s="59" t="s">
        <v>29</v>
      </c>
      <c r="E5" s="59">
        <v>8</v>
      </c>
      <c r="F5" s="60">
        <v>21.621621621621621</v>
      </c>
      <c r="G5" s="59" t="s">
        <v>298</v>
      </c>
      <c r="H5" s="60">
        <v>82.046743243243242</v>
      </c>
      <c r="I5" s="62" t="s">
        <v>299</v>
      </c>
    </row>
    <row r="6" spans="1:9">
      <c r="A6" s="58" t="s">
        <v>300</v>
      </c>
      <c r="B6" s="59" t="s">
        <v>301</v>
      </c>
      <c r="C6" s="59" t="s">
        <v>302</v>
      </c>
      <c r="D6" s="59" t="s">
        <v>29</v>
      </c>
      <c r="E6" s="59">
        <v>15</v>
      </c>
      <c r="F6" s="60">
        <v>40.54054054054054</v>
      </c>
      <c r="G6" s="59" t="s">
        <v>303</v>
      </c>
      <c r="H6" s="60">
        <v>81.799081081081084</v>
      </c>
      <c r="I6" s="63" t="s">
        <v>299</v>
      </c>
    </row>
    <row r="7" spans="1:9">
      <c r="A7" s="58" t="s">
        <v>304</v>
      </c>
      <c r="B7" s="59" t="s">
        <v>305</v>
      </c>
      <c r="C7" s="59" t="s">
        <v>306</v>
      </c>
      <c r="D7" s="59" t="s">
        <v>29</v>
      </c>
      <c r="E7" s="59">
        <v>15</v>
      </c>
      <c r="F7" s="60">
        <v>40.54054054054054</v>
      </c>
      <c r="G7" s="59">
        <v>88.74</v>
      </c>
      <c r="H7" s="60">
        <v>81.510081081081069</v>
      </c>
      <c r="I7" s="53"/>
    </row>
    <row r="8" spans="1:9">
      <c r="A8" s="58" t="s">
        <v>307</v>
      </c>
      <c r="B8" s="59" t="s">
        <v>308</v>
      </c>
      <c r="C8" s="59" t="s">
        <v>309</v>
      </c>
      <c r="D8" s="59" t="s">
        <v>29</v>
      </c>
      <c r="E8" s="59">
        <v>7</v>
      </c>
      <c r="F8" s="60">
        <v>18.918918918918919</v>
      </c>
      <c r="G8" s="59">
        <v>91.21</v>
      </c>
      <c r="H8" s="60">
        <v>80.366337837837833</v>
      </c>
      <c r="I8" s="53"/>
    </row>
    <row r="9" spans="1:9">
      <c r="A9" s="58" t="s">
        <v>310</v>
      </c>
      <c r="B9" s="59" t="s">
        <v>311</v>
      </c>
      <c r="C9" s="59" t="s">
        <v>312</v>
      </c>
      <c r="D9" s="59" t="s">
        <v>29</v>
      </c>
      <c r="E9" s="59">
        <v>4</v>
      </c>
      <c r="F9" s="60">
        <v>10.810810810810811</v>
      </c>
      <c r="G9" s="59" t="s">
        <v>313</v>
      </c>
      <c r="H9" s="60">
        <v>78.682621621621621</v>
      </c>
      <c r="I9" s="53"/>
    </row>
    <row r="10" spans="1:9">
      <c r="A10" s="58" t="s">
        <v>314</v>
      </c>
      <c r="B10" s="59" t="s">
        <v>315</v>
      </c>
      <c r="C10" s="59" t="s">
        <v>316</v>
      </c>
      <c r="D10" s="59" t="s">
        <v>29</v>
      </c>
      <c r="E10" s="59">
        <v>2</v>
      </c>
      <c r="F10" s="60">
        <v>5.4054054054054053</v>
      </c>
      <c r="G10" s="59" t="s">
        <v>317</v>
      </c>
      <c r="H10" s="60">
        <v>76.860310810810802</v>
      </c>
      <c r="I10" s="53"/>
    </row>
    <row r="11" spans="1:9">
      <c r="A11" s="58" t="s">
        <v>318</v>
      </c>
      <c r="B11" s="59" t="s">
        <v>319</v>
      </c>
      <c r="C11" s="59" t="s">
        <v>320</v>
      </c>
      <c r="D11" s="59" t="s">
        <v>29</v>
      </c>
      <c r="E11" s="59">
        <v>5</v>
      </c>
      <c r="F11" s="60">
        <v>13.513513513513514</v>
      </c>
      <c r="G11" s="59">
        <v>85.79</v>
      </c>
      <c r="H11" s="60">
        <v>74.948527027027041</v>
      </c>
      <c r="I11" s="53"/>
    </row>
    <row r="12" spans="1:9">
      <c r="A12" s="58" t="s">
        <v>321</v>
      </c>
      <c r="B12" s="59" t="s">
        <v>322</v>
      </c>
      <c r="C12" s="59" t="s">
        <v>323</v>
      </c>
      <c r="D12" s="59" t="s">
        <v>29</v>
      </c>
      <c r="E12" s="59">
        <v>0</v>
      </c>
      <c r="F12" s="60">
        <v>0</v>
      </c>
      <c r="G12" s="59" t="s">
        <v>324</v>
      </c>
      <c r="H12" s="60">
        <v>74.578999999999994</v>
      </c>
      <c r="I12" s="53"/>
    </row>
    <row r="13" spans="1:9" ht="18.75">
      <c r="A13" s="71" t="s">
        <v>325</v>
      </c>
      <c r="B13" s="72"/>
      <c r="C13" s="72"/>
      <c r="D13" s="72"/>
      <c r="E13" s="72"/>
      <c r="F13" s="72"/>
      <c r="G13" s="72"/>
      <c r="H13" s="72"/>
      <c r="I13" s="72"/>
    </row>
    <row r="14" spans="1:9">
      <c r="A14" s="58">
        <v>1</v>
      </c>
      <c r="B14" s="60" t="s">
        <v>326</v>
      </c>
      <c r="C14" s="60" t="s">
        <v>327</v>
      </c>
      <c r="D14" s="60" t="s">
        <v>29</v>
      </c>
      <c r="E14" s="60">
        <v>20</v>
      </c>
      <c r="F14" s="60">
        <v>54.054054054054056</v>
      </c>
      <c r="G14" s="60" t="s">
        <v>328</v>
      </c>
      <c r="H14" s="60">
        <v>84.633608108108106</v>
      </c>
      <c r="I14" s="64" t="s">
        <v>329</v>
      </c>
    </row>
    <row r="15" spans="1:9">
      <c r="A15" s="58">
        <v>2</v>
      </c>
      <c r="B15" s="60" t="s">
        <v>330</v>
      </c>
      <c r="C15" s="60" t="s">
        <v>331</v>
      </c>
      <c r="D15" s="60" t="s">
        <v>24</v>
      </c>
      <c r="E15" s="60">
        <v>29</v>
      </c>
      <c r="F15" s="60">
        <v>78.378378378378372</v>
      </c>
      <c r="G15" s="60">
        <v>85.63</v>
      </c>
      <c r="H15" s="60">
        <v>84.542256756756757</v>
      </c>
      <c r="I15" s="64" t="s">
        <v>332</v>
      </c>
    </row>
    <row r="16" spans="1:9">
      <c r="A16" s="58">
        <v>3</v>
      </c>
      <c r="B16" s="60" t="s">
        <v>333</v>
      </c>
      <c r="C16" s="60" t="s">
        <v>334</v>
      </c>
      <c r="D16" s="60" t="s">
        <v>29</v>
      </c>
      <c r="E16" s="60">
        <v>5</v>
      </c>
      <c r="F16" s="60">
        <v>13.513513513513514</v>
      </c>
      <c r="G16" s="60">
        <v>94.39</v>
      </c>
      <c r="H16" s="60">
        <v>82.258527027027029</v>
      </c>
      <c r="I16" s="65" t="s">
        <v>299</v>
      </c>
    </row>
    <row r="17" spans="1:9">
      <c r="A17" s="58">
        <v>4</v>
      </c>
      <c r="B17" s="60" t="s">
        <v>296</v>
      </c>
      <c r="C17" s="60" t="s">
        <v>297</v>
      </c>
      <c r="D17" s="60" t="s">
        <v>29</v>
      </c>
      <c r="E17" s="60">
        <v>8</v>
      </c>
      <c r="F17" s="60">
        <v>21.621621621621621</v>
      </c>
      <c r="G17" s="60" t="s">
        <v>298</v>
      </c>
      <c r="H17" s="60">
        <v>82.046743243243242</v>
      </c>
      <c r="I17" s="66"/>
    </row>
    <row r="18" spans="1:9">
      <c r="A18" s="58">
        <v>5</v>
      </c>
      <c r="B18" s="60" t="s">
        <v>335</v>
      </c>
      <c r="C18" s="60" t="s">
        <v>336</v>
      </c>
      <c r="D18" s="60" t="s">
        <v>24</v>
      </c>
      <c r="E18" s="60">
        <v>5</v>
      </c>
      <c r="F18" s="60">
        <v>13.513513513513514</v>
      </c>
      <c r="G18" s="60">
        <v>90.32</v>
      </c>
      <c r="H18" s="60">
        <v>78.799027027027023</v>
      </c>
      <c r="I18" s="66"/>
    </row>
    <row r="19" spans="1:9">
      <c r="A19" s="58">
        <v>6</v>
      </c>
      <c r="B19" s="60" t="s">
        <v>337</v>
      </c>
      <c r="C19" s="60" t="s">
        <v>338</v>
      </c>
      <c r="D19" s="60" t="s">
        <v>29</v>
      </c>
      <c r="E19" s="60">
        <v>0</v>
      </c>
      <c r="F19" s="60">
        <v>0</v>
      </c>
      <c r="G19" s="60" t="s">
        <v>339</v>
      </c>
      <c r="H19" s="60">
        <v>78.132000000000005</v>
      </c>
      <c r="I19" s="66"/>
    </row>
    <row r="20" spans="1:9" ht="18.75">
      <c r="A20" s="71" t="s">
        <v>340</v>
      </c>
      <c r="B20" s="72"/>
      <c r="C20" s="72"/>
      <c r="D20" s="72"/>
      <c r="E20" s="72"/>
      <c r="F20" s="72"/>
      <c r="G20" s="72"/>
      <c r="H20" s="72"/>
      <c r="I20" s="72"/>
    </row>
    <row r="21" spans="1:9" ht="28.5">
      <c r="A21" s="58">
        <v>1</v>
      </c>
      <c r="B21" s="60" t="s">
        <v>341</v>
      </c>
      <c r="C21" s="60" t="s">
        <v>342</v>
      </c>
      <c r="D21" s="60" t="s">
        <v>24</v>
      </c>
      <c r="E21" s="60">
        <v>34</v>
      </c>
      <c r="F21" s="60">
        <v>91.891891891891888</v>
      </c>
      <c r="G21" s="60">
        <v>90.26</v>
      </c>
      <c r="H21" s="60">
        <v>90.504783783783779</v>
      </c>
      <c r="I21" s="64" t="s">
        <v>343</v>
      </c>
    </row>
    <row r="22" spans="1:9">
      <c r="A22" s="58">
        <v>2</v>
      </c>
      <c r="B22" s="60" t="s">
        <v>344</v>
      </c>
      <c r="C22" s="60" t="s">
        <v>345</v>
      </c>
      <c r="D22" s="60" t="s">
        <v>29</v>
      </c>
      <c r="E22" s="60">
        <v>10</v>
      </c>
      <c r="F22" s="60">
        <v>27.027027027027028</v>
      </c>
      <c r="G22" s="60">
        <v>91</v>
      </c>
      <c r="H22" s="60">
        <v>81.404054054054043</v>
      </c>
      <c r="I22" s="65" t="s">
        <v>299</v>
      </c>
    </row>
    <row r="23" spans="1:9">
      <c r="A23" s="58">
        <v>3</v>
      </c>
      <c r="B23" s="60" t="s">
        <v>346</v>
      </c>
      <c r="C23" s="60" t="s">
        <v>347</v>
      </c>
      <c r="D23" s="60" t="s">
        <v>24</v>
      </c>
      <c r="E23" s="60">
        <v>8</v>
      </c>
      <c r="F23" s="60">
        <v>21.621621621621621</v>
      </c>
      <c r="G23" s="60">
        <v>91.23</v>
      </c>
      <c r="H23" s="60">
        <v>80.788743243243246</v>
      </c>
      <c r="I23" s="65" t="s">
        <v>299</v>
      </c>
    </row>
    <row r="24" spans="1:9" ht="18.75">
      <c r="A24" s="71" t="s">
        <v>348</v>
      </c>
      <c r="B24" s="72"/>
      <c r="C24" s="72"/>
      <c r="D24" s="72"/>
      <c r="E24" s="72"/>
      <c r="F24" s="72"/>
      <c r="G24" s="72"/>
      <c r="H24" s="72"/>
      <c r="I24" s="72"/>
    </row>
    <row r="25" spans="1:9">
      <c r="A25" s="67">
        <v>1</v>
      </c>
      <c r="B25" s="60" t="s">
        <v>349</v>
      </c>
      <c r="C25" s="60" t="s">
        <v>350</v>
      </c>
      <c r="D25" s="60" t="s">
        <v>29</v>
      </c>
      <c r="E25" s="60">
        <v>22</v>
      </c>
      <c r="F25" s="60">
        <v>59.45945945945946</v>
      </c>
      <c r="G25" s="60">
        <v>88.97</v>
      </c>
      <c r="H25" s="60">
        <v>84.543418918918917</v>
      </c>
      <c r="I25" s="65" t="s">
        <v>299</v>
      </c>
    </row>
    <row r="26" spans="1:9">
      <c r="A26" s="67">
        <v>2</v>
      </c>
      <c r="B26" s="60" t="s">
        <v>351</v>
      </c>
      <c r="C26" s="60" t="s">
        <v>352</v>
      </c>
      <c r="D26" s="60" t="s">
        <v>24</v>
      </c>
      <c r="E26" s="60">
        <v>16</v>
      </c>
      <c r="F26" s="60">
        <v>43.243243243243242</v>
      </c>
      <c r="G26" s="60" t="s">
        <v>353</v>
      </c>
      <c r="H26" s="60">
        <v>82.697486486486483</v>
      </c>
      <c r="I26" s="65" t="s">
        <v>299</v>
      </c>
    </row>
    <row r="27" spans="1:9">
      <c r="A27" s="67">
        <v>3</v>
      </c>
      <c r="B27" s="60" t="s">
        <v>354</v>
      </c>
      <c r="C27" s="60" t="s">
        <v>355</v>
      </c>
      <c r="D27" s="60" t="s">
        <v>24</v>
      </c>
      <c r="E27" s="60">
        <v>24</v>
      </c>
      <c r="F27" s="60">
        <v>64.86486486486487</v>
      </c>
      <c r="G27" s="60" t="s">
        <v>356</v>
      </c>
      <c r="H27" s="60">
        <v>81.843729729729731</v>
      </c>
      <c r="I27" s="65" t="s">
        <v>299</v>
      </c>
    </row>
    <row r="28" spans="1:9">
      <c r="A28" s="67">
        <v>4</v>
      </c>
      <c r="B28" s="60" t="s">
        <v>301</v>
      </c>
      <c r="C28" s="60" t="s">
        <v>302</v>
      </c>
      <c r="D28" s="60" t="s">
        <v>29</v>
      </c>
      <c r="E28" s="60">
        <v>15</v>
      </c>
      <c r="F28" s="60">
        <v>40.54054054054054</v>
      </c>
      <c r="G28" s="60" t="s">
        <v>303</v>
      </c>
      <c r="H28" s="60">
        <v>81.799081081081084</v>
      </c>
      <c r="I28" s="66"/>
    </row>
    <row r="29" spans="1:9">
      <c r="A29" s="67">
        <v>5</v>
      </c>
      <c r="B29" s="60" t="s">
        <v>357</v>
      </c>
      <c r="C29" s="60" t="s">
        <v>358</v>
      </c>
      <c r="D29" s="60" t="s">
        <v>29</v>
      </c>
      <c r="E29" s="60">
        <v>14</v>
      </c>
      <c r="F29" s="60">
        <v>37.837837837837839</v>
      </c>
      <c r="G29" s="60">
        <v>88.34</v>
      </c>
      <c r="H29" s="60">
        <v>80.764675675675676</v>
      </c>
      <c r="I29" s="66"/>
    </row>
    <row r="30" spans="1:9">
      <c r="A30" s="67">
        <v>6</v>
      </c>
      <c r="B30" s="60" t="s">
        <v>308</v>
      </c>
      <c r="C30" s="60" t="s">
        <v>309</v>
      </c>
      <c r="D30" s="60" t="s">
        <v>29</v>
      </c>
      <c r="E30" s="60">
        <v>7</v>
      </c>
      <c r="F30" s="60">
        <v>18.918918918918919</v>
      </c>
      <c r="G30" s="60">
        <v>91.21</v>
      </c>
      <c r="H30" s="60">
        <v>80.366337837837833</v>
      </c>
      <c r="I30" s="66"/>
    </row>
    <row r="31" spans="1:9">
      <c r="A31" s="67">
        <v>7</v>
      </c>
      <c r="B31" s="60" t="s">
        <v>359</v>
      </c>
      <c r="C31" s="60" t="s">
        <v>360</v>
      </c>
      <c r="D31" s="60" t="s">
        <v>24</v>
      </c>
      <c r="E31" s="60">
        <v>9</v>
      </c>
      <c r="F31" s="60">
        <v>24.324324324324323</v>
      </c>
      <c r="G31" s="60" t="s">
        <v>361</v>
      </c>
      <c r="H31" s="60">
        <v>79.409148648648639</v>
      </c>
      <c r="I31" s="66"/>
    </row>
    <row r="32" spans="1:9">
      <c r="A32" s="67">
        <v>8</v>
      </c>
      <c r="B32" s="60" t="s">
        <v>362</v>
      </c>
      <c r="C32" s="60" t="s">
        <v>363</v>
      </c>
      <c r="D32" s="60" t="s">
        <v>29</v>
      </c>
      <c r="E32" s="60">
        <v>4</v>
      </c>
      <c r="F32" s="60">
        <v>10.810810810810811</v>
      </c>
      <c r="G32" s="60">
        <v>90.63</v>
      </c>
      <c r="H32" s="60">
        <v>78.657121621621627</v>
      </c>
      <c r="I32" s="66"/>
    </row>
    <row r="33" spans="1:9">
      <c r="A33" s="67">
        <v>9</v>
      </c>
      <c r="B33" s="60" t="s">
        <v>315</v>
      </c>
      <c r="C33" s="60" t="s">
        <v>316</v>
      </c>
      <c r="D33" s="60" t="s">
        <v>29</v>
      </c>
      <c r="E33" s="60">
        <v>2</v>
      </c>
      <c r="F33" s="60">
        <v>5.4054054054054053</v>
      </c>
      <c r="G33" s="60" t="s">
        <v>317</v>
      </c>
      <c r="H33" s="60">
        <v>76.860310810810802</v>
      </c>
      <c r="I33" s="66"/>
    </row>
    <row r="34" spans="1:9">
      <c r="A34" s="67">
        <v>10</v>
      </c>
      <c r="B34" s="60" t="s">
        <v>364</v>
      </c>
      <c r="C34" s="60" t="s">
        <v>365</v>
      </c>
      <c r="D34" s="60" t="s">
        <v>29</v>
      </c>
      <c r="E34" s="60">
        <v>5</v>
      </c>
      <c r="F34" s="60">
        <v>13.513513513513514</v>
      </c>
      <c r="G34" s="60" t="s">
        <v>366</v>
      </c>
      <c r="H34" s="60">
        <v>76.334027027027034</v>
      </c>
      <c r="I34" s="66"/>
    </row>
    <row r="35" spans="1:9" ht="18.75">
      <c r="A35" s="71" t="s">
        <v>367</v>
      </c>
      <c r="B35" s="72"/>
      <c r="C35" s="72"/>
      <c r="D35" s="72"/>
      <c r="E35" s="72"/>
      <c r="F35" s="72"/>
      <c r="G35" s="72"/>
      <c r="H35" s="72"/>
      <c r="I35" s="72"/>
    </row>
    <row r="36" spans="1:9" ht="28.5">
      <c r="A36" s="67">
        <v>1</v>
      </c>
      <c r="B36" s="60" t="s">
        <v>354</v>
      </c>
      <c r="C36" s="60" t="s">
        <v>355</v>
      </c>
      <c r="D36" s="60" t="s">
        <v>24</v>
      </c>
      <c r="E36" s="60">
        <v>24</v>
      </c>
      <c r="F36" s="60">
        <v>64.86486486486487</v>
      </c>
      <c r="G36" s="60" t="s">
        <v>356</v>
      </c>
      <c r="H36" s="60">
        <v>81.843729729729731</v>
      </c>
      <c r="I36" s="64" t="s">
        <v>368</v>
      </c>
    </row>
    <row r="37" spans="1:9">
      <c r="A37" s="67">
        <v>2</v>
      </c>
      <c r="B37" s="60" t="s">
        <v>359</v>
      </c>
      <c r="C37" s="60" t="s">
        <v>360</v>
      </c>
      <c r="D37" s="60" t="s">
        <v>24</v>
      </c>
      <c r="E37" s="60">
        <v>9</v>
      </c>
      <c r="F37" s="60">
        <v>24.324324324324323</v>
      </c>
      <c r="G37" s="60" t="s">
        <v>361</v>
      </c>
      <c r="H37" s="60">
        <v>79.409148648648639</v>
      </c>
      <c r="I37" s="65" t="s">
        <v>299</v>
      </c>
    </row>
    <row r="38" spans="1:9" ht="18.75">
      <c r="A38" s="71" t="s">
        <v>369</v>
      </c>
      <c r="B38" s="72"/>
      <c r="C38" s="72"/>
      <c r="D38" s="72"/>
      <c r="E38" s="72"/>
      <c r="F38" s="72"/>
      <c r="G38" s="72"/>
      <c r="H38" s="72"/>
      <c r="I38" s="72"/>
    </row>
    <row r="39" spans="1:9">
      <c r="A39" s="67">
        <v>1</v>
      </c>
      <c r="B39" s="60" t="s">
        <v>370</v>
      </c>
      <c r="C39" s="60" t="s">
        <v>371</v>
      </c>
      <c r="D39" s="60" t="s">
        <v>29</v>
      </c>
      <c r="E39" s="60">
        <v>11</v>
      </c>
      <c r="F39" s="60">
        <v>29.72972972972973</v>
      </c>
      <c r="G39" s="60" t="s">
        <v>372</v>
      </c>
      <c r="H39" s="60">
        <v>83.126959459459442</v>
      </c>
      <c r="I39" s="65" t="s">
        <v>299</v>
      </c>
    </row>
    <row r="40" spans="1:9">
      <c r="A40" s="67">
        <v>2</v>
      </c>
      <c r="B40" s="60" t="s">
        <v>333</v>
      </c>
      <c r="C40" s="60" t="s">
        <v>334</v>
      </c>
      <c r="D40" s="60" t="s">
        <v>29</v>
      </c>
      <c r="E40" s="60">
        <v>5</v>
      </c>
      <c r="F40" s="60">
        <v>13.513513513513514</v>
      </c>
      <c r="G40" s="60">
        <v>94.39</v>
      </c>
      <c r="H40" s="60">
        <v>82.258527027027029</v>
      </c>
      <c r="I40" s="64" t="s">
        <v>373</v>
      </c>
    </row>
    <row r="41" spans="1:9">
      <c r="A41" s="67">
        <v>3</v>
      </c>
      <c r="B41" s="60" t="s">
        <v>292</v>
      </c>
      <c r="C41" s="60" t="s">
        <v>293</v>
      </c>
      <c r="D41" s="60" t="s">
        <v>29</v>
      </c>
      <c r="E41" s="60">
        <v>10</v>
      </c>
      <c r="F41" s="60">
        <v>27.027027027027028</v>
      </c>
      <c r="G41" s="60">
        <v>91.95</v>
      </c>
      <c r="H41" s="60">
        <v>82.211554054054048</v>
      </c>
      <c r="I41" s="65" t="s">
        <v>299</v>
      </c>
    </row>
    <row r="42" spans="1:9">
      <c r="A42" s="67">
        <v>4</v>
      </c>
      <c r="B42" s="60" t="s">
        <v>344</v>
      </c>
      <c r="C42" s="60" t="s">
        <v>345</v>
      </c>
      <c r="D42" s="60" t="s">
        <v>29</v>
      </c>
      <c r="E42" s="60">
        <v>10</v>
      </c>
      <c r="F42" s="60">
        <v>27.027027027027028</v>
      </c>
      <c r="G42" s="60">
        <v>91</v>
      </c>
      <c r="H42" s="60">
        <v>81.404054054054043</v>
      </c>
      <c r="I42" s="64" t="s">
        <v>374</v>
      </c>
    </row>
    <row r="43" spans="1:9">
      <c r="A43" s="67">
        <v>5</v>
      </c>
      <c r="B43" s="60" t="s">
        <v>346</v>
      </c>
      <c r="C43" s="60" t="s">
        <v>347</v>
      </c>
      <c r="D43" s="60" t="s">
        <v>24</v>
      </c>
      <c r="E43" s="60">
        <v>8</v>
      </c>
      <c r="F43" s="60">
        <v>21.621621621621621</v>
      </c>
      <c r="G43" s="60">
        <v>91.23</v>
      </c>
      <c r="H43" s="60">
        <v>80.788743243243246</v>
      </c>
      <c r="I43" s="64" t="s">
        <v>374</v>
      </c>
    </row>
    <row r="44" spans="1:9">
      <c r="A44" s="67">
        <v>6</v>
      </c>
      <c r="B44" s="60" t="s">
        <v>357</v>
      </c>
      <c r="C44" s="60" t="s">
        <v>358</v>
      </c>
      <c r="D44" s="60" t="s">
        <v>29</v>
      </c>
      <c r="E44" s="60">
        <v>14</v>
      </c>
      <c r="F44" s="60">
        <v>37.837837837837839</v>
      </c>
      <c r="G44" s="60">
        <v>88.34</v>
      </c>
      <c r="H44" s="60">
        <v>80.764675675675676</v>
      </c>
      <c r="I44" s="65" t="s">
        <v>299</v>
      </c>
    </row>
    <row r="45" spans="1:9">
      <c r="A45" s="67">
        <v>7</v>
      </c>
      <c r="B45" s="60" t="s">
        <v>362</v>
      </c>
      <c r="C45" s="60" t="s">
        <v>363</v>
      </c>
      <c r="D45" s="60" t="s">
        <v>29</v>
      </c>
      <c r="E45" s="60">
        <v>4</v>
      </c>
      <c r="F45" s="60">
        <v>10.810810810810811</v>
      </c>
      <c r="G45" s="60">
        <v>90.63</v>
      </c>
      <c r="H45" s="60">
        <v>78.657121621621627</v>
      </c>
      <c r="I45" s="66"/>
    </row>
    <row r="46" spans="1:9">
      <c r="A46" s="67">
        <v>8</v>
      </c>
      <c r="B46" s="60" t="s">
        <v>375</v>
      </c>
      <c r="C46" s="60" t="s">
        <v>376</v>
      </c>
      <c r="D46" s="60" t="s">
        <v>29</v>
      </c>
      <c r="E46" s="60">
        <v>6</v>
      </c>
      <c r="F46" s="60">
        <v>16.216216216216218</v>
      </c>
      <c r="G46" s="60">
        <v>89.66</v>
      </c>
      <c r="H46" s="60">
        <v>78.643432432432434</v>
      </c>
      <c r="I46" s="66"/>
    </row>
    <row r="47" spans="1:9">
      <c r="A47" s="67">
        <v>9</v>
      </c>
      <c r="B47" s="60" t="s">
        <v>377</v>
      </c>
      <c r="C47" s="60" t="s">
        <v>378</v>
      </c>
      <c r="D47" s="60" t="s">
        <v>29</v>
      </c>
      <c r="E47" s="60">
        <v>3</v>
      </c>
      <c r="F47" s="60">
        <v>8.1081081081081088</v>
      </c>
      <c r="G47" s="60" t="s">
        <v>379</v>
      </c>
      <c r="H47" s="60">
        <v>78.141216216216208</v>
      </c>
      <c r="I47" s="66"/>
    </row>
    <row r="48" spans="1:9">
      <c r="A48" s="67">
        <v>10</v>
      </c>
      <c r="B48" s="60" t="s">
        <v>337</v>
      </c>
      <c r="C48" s="60" t="s">
        <v>338</v>
      </c>
      <c r="D48" s="60" t="s">
        <v>29</v>
      </c>
      <c r="E48" s="60">
        <v>0</v>
      </c>
      <c r="F48" s="60">
        <v>0</v>
      </c>
      <c r="G48" s="60" t="s">
        <v>339</v>
      </c>
      <c r="H48" s="60">
        <v>78.132000000000005</v>
      </c>
      <c r="I48" s="66"/>
    </row>
    <row r="49" spans="1:9" ht="18.75">
      <c r="A49" s="71" t="s">
        <v>380</v>
      </c>
      <c r="B49" s="72"/>
      <c r="C49" s="72"/>
      <c r="D49" s="72"/>
      <c r="E49" s="72"/>
      <c r="F49" s="72"/>
      <c r="G49" s="72"/>
      <c r="H49" s="72"/>
      <c r="I49" s="72"/>
    </row>
    <row r="50" spans="1:9">
      <c r="A50" s="67">
        <v>1</v>
      </c>
      <c r="B50" s="60" t="s">
        <v>326</v>
      </c>
      <c r="C50" s="60" t="s">
        <v>327</v>
      </c>
      <c r="D50" s="60" t="s">
        <v>29</v>
      </c>
      <c r="E50" s="60">
        <v>20</v>
      </c>
      <c r="F50" s="60">
        <v>54.054054054054056</v>
      </c>
      <c r="G50" s="60" t="s">
        <v>328</v>
      </c>
      <c r="H50" s="60">
        <v>84.633608108108106</v>
      </c>
      <c r="I50" s="65" t="s">
        <v>299</v>
      </c>
    </row>
    <row r="51" spans="1:9">
      <c r="A51" s="67">
        <v>2</v>
      </c>
      <c r="B51" s="60" t="s">
        <v>381</v>
      </c>
      <c r="C51" s="60" t="s">
        <v>382</v>
      </c>
      <c r="D51" s="60" t="s">
        <v>29</v>
      </c>
      <c r="E51" s="60">
        <v>37</v>
      </c>
      <c r="F51" s="60">
        <v>100</v>
      </c>
      <c r="G51" s="60" t="s">
        <v>383</v>
      </c>
      <c r="H51" s="60">
        <v>84.606499999999997</v>
      </c>
      <c r="I51" s="66"/>
    </row>
    <row r="52" spans="1:9">
      <c r="A52" s="67">
        <v>3</v>
      </c>
      <c r="B52" s="60" t="s">
        <v>349</v>
      </c>
      <c r="C52" s="60" t="s">
        <v>350</v>
      </c>
      <c r="D52" s="60" t="s">
        <v>29</v>
      </c>
      <c r="E52" s="60">
        <v>22</v>
      </c>
      <c r="F52" s="60">
        <v>59.45945945945946</v>
      </c>
      <c r="G52" s="60">
        <v>88.97</v>
      </c>
      <c r="H52" s="60">
        <v>84.543418918918917</v>
      </c>
      <c r="I52" s="66"/>
    </row>
    <row r="53" spans="1:9">
      <c r="A53" s="67">
        <v>4</v>
      </c>
      <c r="B53" s="60" t="s">
        <v>370</v>
      </c>
      <c r="C53" s="60" t="s">
        <v>371</v>
      </c>
      <c r="D53" s="60" t="s">
        <v>29</v>
      </c>
      <c r="E53" s="60">
        <v>11</v>
      </c>
      <c r="F53" s="60">
        <v>29.72972972972973</v>
      </c>
      <c r="G53" s="60" t="s">
        <v>372</v>
      </c>
      <c r="H53" s="60">
        <v>83.126959459459442</v>
      </c>
      <c r="I53" s="66"/>
    </row>
    <row r="54" spans="1:9" ht="18.75">
      <c r="A54" s="71" t="s">
        <v>384</v>
      </c>
      <c r="B54" s="72"/>
      <c r="C54" s="72"/>
      <c r="D54" s="72"/>
      <c r="E54" s="72"/>
      <c r="F54" s="72"/>
      <c r="G54" s="72"/>
      <c r="H54" s="72"/>
      <c r="I54" s="72"/>
    </row>
    <row r="55" spans="1:9">
      <c r="A55" s="67">
        <v>1</v>
      </c>
      <c r="B55" s="60" t="s">
        <v>385</v>
      </c>
      <c r="C55" s="60" t="s">
        <v>386</v>
      </c>
      <c r="D55" s="60" t="s">
        <v>24</v>
      </c>
      <c r="E55" s="60">
        <v>35</v>
      </c>
      <c r="F55" s="60">
        <v>94.594594594594597</v>
      </c>
      <c r="G55" s="60">
        <v>86.37</v>
      </c>
      <c r="H55" s="60">
        <v>87.603689189189197</v>
      </c>
      <c r="I55" s="65" t="s">
        <v>299</v>
      </c>
    </row>
    <row r="56" spans="1:9">
      <c r="A56" s="67">
        <v>2</v>
      </c>
      <c r="B56" s="60" t="s">
        <v>330</v>
      </c>
      <c r="C56" s="60" t="s">
        <v>331</v>
      </c>
      <c r="D56" s="60" t="s">
        <v>24</v>
      </c>
      <c r="E56" s="60">
        <v>29</v>
      </c>
      <c r="F56" s="60">
        <v>78.378378378378372</v>
      </c>
      <c r="G56" s="60">
        <v>85.63</v>
      </c>
      <c r="H56" s="60">
        <v>84.542256756756757</v>
      </c>
      <c r="I56" s="65" t="s">
        <v>299</v>
      </c>
    </row>
    <row r="57" spans="1:9">
      <c r="A57" s="67">
        <v>3</v>
      </c>
      <c r="B57" s="60" t="s">
        <v>311</v>
      </c>
      <c r="C57" s="60" t="s">
        <v>312</v>
      </c>
      <c r="D57" s="60" t="s">
        <v>29</v>
      </c>
      <c r="E57" s="60">
        <v>4</v>
      </c>
      <c r="F57" s="60">
        <v>10.810810810810811</v>
      </c>
      <c r="G57" s="60" t="s">
        <v>313</v>
      </c>
      <c r="H57" s="60">
        <v>78.682621621621621</v>
      </c>
      <c r="I57" s="66"/>
    </row>
    <row r="58" spans="1:9">
      <c r="A58" s="67">
        <v>4</v>
      </c>
      <c r="B58" s="60" t="s">
        <v>375</v>
      </c>
      <c r="C58" s="60" t="s">
        <v>376</v>
      </c>
      <c r="D58" s="60" t="s">
        <v>29</v>
      </c>
      <c r="E58" s="60">
        <v>6</v>
      </c>
      <c r="F58" s="60">
        <v>16.216216216216218</v>
      </c>
      <c r="G58" s="60">
        <v>89.66</v>
      </c>
      <c r="H58" s="60">
        <v>78.643432432432434</v>
      </c>
      <c r="I58" s="66"/>
    </row>
    <row r="59" spans="1:9">
      <c r="A59" s="67">
        <v>5</v>
      </c>
      <c r="B59" s="60" t="s">
        <v>319</v>
      </c>
      <c r="C59" s="60" t="s">
        <v>320</v>
      </c>
      <c r="D59" s="60" t="s">
        <v>29</v>
      </c>
      <c r="E59" s="60">
        <v>5</v>
      </c>
      <c r="F59" s="60">
        <v>13.513513513513514</v>
      </c>
      <c r="G59" s="60">
        <v>85.79</v>
      </c>
      <c r="H59" s="60">
        <v>74.948527027027041</v>
      </c>
      <c r="I59" s="66"/>
    </row>
    <row r="60" spans="1:9" ht="18.75">
      <c r="A60" s="71" t="s">
        <v>387</v>
      </c>
      <c r="B60" s="72"/>
      <c r="C60" s="72"/>
      <c r="D60" s="72"/>
      <c r="E60" s="72"/>
      <c r="F60" s="72"/>
      <c r="G60" s="72"/>
      <c r="H60" s="72"/>
      <c r="I60" s="72"/>
    </row>
    <row r="61" spans="1:9">
      <c r="A61" s="67">
        <v>1</v>
      </c>
      <c r="B61" s="60" t="s">
        <v>381</v>
      </c>
      <c r="C61" s="60" t="s">
        <v>382</v>
      </c>
      <c r="D61" s="60" t="s">
        <v>29</v>
      </c>
      <c r="E61" s="60">
        <v>37</v>
      </c>
      <c r="F61" s="60">
        <v>100</v>
      </c>
      <c r="G61" s="60" t="s">
        <v>383</v>
      </c>
      <c r="H61" s="60">
        <v>84.606499999999997</v>
      </c>
      <c r="I61" s="65" t="s">
        <v>299</v>
      </c>
    </row>
    <row r="62" spans="1:9" ht="18.75">
      <c r="A62" s="71" t="s">
        <v>388</v>
      </c>
      <c r="B62" s="72"/>
      <c r="C62" s="72"/>
      <c r="D62" s="72"/>
      <c r="E62" s="72"/>
      <c r="F62" s="72"/>
      <c r="G62" s="72"/>
      <c r="H62" s="72"/>
      <c r="I62" s="72"/>
    </row>
    <row r="63" spans="1:9">
      <c r="A63" s="67">
        <v>1</v>
      </c>
      <c r="B63" s="60" t="s">
        <v>305</v>
      </c>
      <c r="C63" s="60" t="s">
        <v>306</v>
      </c>
      <c r="D63" s="60" t="s">
        <v>29</v>
      </c>
      <c r="E63" s="60">
        <v>15</v>
      </c>
      <c r="F63" s="60">
        <v>40.54054054054054</v>
      </c>
      <c r="G63" s="60">
        <v>88.74</v>
      </c>
      <c r="H63" s="60">
        <v>81.510081081081069</v>
      </c>
      <c r="I63" s="65" t="s">
        <v>299</v>
      </c>
    </row>
    <row r="64" spans="1:9">
      <c r="A64" s="67">
        <v>2</v>
      </c>
      <c r="B64" s="60" t="s">
        <v>377</v>
      </c>
      <c r="C64" s="60" t="s">
        <v>378</v>
      </c>
      <c r="D64" s="60" t="s">
        <v>29</v>
      </c>
      <c r="E64" s="60">
        <v>3</v>
      </c>
      <c r="F64" s="60">
        <v>8.1081081081081088</v>
      </c>
      <c r="G64" s="60" t="s">
        <v>379</v>
      </c>
      <c r="H64" s="60">
        <v>78.141216216216208</v>
      </c>
      <c r="I64" s="66"/>
    </row>
    <row r="65" spans="1:9">
      <c r="A65" s="67">
        <v>3</v>
      </c>
      <c r="B65" s="60" t="s">
        <v>364</v>
      </c>
      <c r="C65" s="60" t="s">
        <v>365</v>
      </c>
      <c r="D65" s="60" t="s">
        <v>29</v>
      </c>
      <c r="E65" s="60">
        <v>5</v>
      </c>
      <c r="F65" s="60">
        <v>13.513513513513514</v>
      </c>
      <c r="G65" s="60" t="s">
        <v>366</v>
      </c>
      <c r="H65" s="60">
        <v>76.334027027027034</v>
      </c>
      <c r="I65" s="66"/>
    </row>
    <row r="66" spans="1:9">
      <c r="A66" s="67">
        <v>4</v>
      </c>
      <c r="B66" s="60" t="s">
        <v>322</v>
      </c>
      <c r="C66" s="60" t="s">
        <v>323</v>
      </c>
      <c r="D66" s="60" t="s">
        <v>29</v>
      </c>
      <c r="E66" s="60">
        <v>0</v>
      </c>
      <c r="F66" s="60">
        <v>0</v>
      </c>
      <c r="G66" s="60" t="s">
        <v>324</v>
      </c>
      <c r="H66" s="60">
        <v>74.578999999999994</v>
      </c>
      <c r="I66" s="66"/>
    </row>
    <row r="67" spans="1:9" ht="18.75">
      <c r="A67" s="71" t="s">
        <v>389</v>
      </c>
      <c r="B67" s="72"/>
      <c r="C67" s="72"/>
      <c r="D67" s="72"/>
      <c r="E67" s="72"/>
      <c r="F67" s="72"/>
      <c r="G67" s="72"/>
      <c r="H67" s="72"/>
      <c r="I67" s="72"/>
    </row>
    <row r="68" spans="1:9" ht="17.25">
      <c r="A68" s="67">
        <v>1</v>
      </c>
      <c r="B68" s="68" t="s">
        <v>341</v>
      </c>
      <c r="C68" s="68" t="s">
        <v>342</v>
      </c>
      <c r="D68" s="68" t="s">
        <v>24</v>
      </c>
      <c r="E68" s="68">
        <v>34</v>
      </c>
      <c r="F68" s="69">
        <v>91.891891891891888</v>
      </c>
      <c r="G68" s="68">
        <v>90.26</v>
      </c>
      <c r="H68" s="69">
        <v>90.504783783783779</v>
      </c>
      <c r="I68" s="65" t="s">
        <v>299</v>
      </c>
    </row>
    <row r="69" spans="1:9" ht="17.25">
      <c r="A69" s="67">
        <v>2</v>
      </c>
      <c r="B69" s="68" t="s">
        <v>385</v>
      </c>
      <c r="C69" s="68" t="s">
        <v>386</v>
      </c>
      <c r="D69" s="68" t="s">
        <v>24</v>
      </c>
      <c r="E69" s="68">
        <v>35</v>
      </c>
      <c r="F69" s="69">
        <v>94.594594594594597</v>
      </c>
      <c r="G69" s="68">
        <v>86.37</v>
      </c>
      <c r="H69" s="69">
        <v>87.603689189189197</v>
      </c>
      <c r="I69" s="66"/>
    </row>
    <row r="70" spans="1:9" ht="18.75">
      <c r="A70" s="71" t="s">
        <v>390</v>
      </c>
      <c r="B70" s="72"/>
      <c r="C70" s="72"/>
      <c r="D70" s="72"/>
      <c r="E70" s="72"/>
      <c r="F70" s="72"/>
      <c r="G70" s="72"/>
      <c r="H70" s="72"/>
      <c r="I70" s="72"/>
    </row>
    <row r="71" spans="1:9" ht="28.5">
      <c r="A71" s="67">
        <v>1</v>
      </c>
      <c r="B71" s="60" t="s">
        <v>351</v>
      </c>
      <c r="C71" s="60" t="s">
        <v>352</v>
      </c>
      <c r="D71" s="60" t="s">
        <v>24</v>
      </c>
      <c r="E71" s="60">
        <v>16</v>
      </c>
      <c r="F71" s="60">
        <v>43.243243243243242</v>
      </c>
      <c r="G71" s="60" t="s">
        <v>353</v>
      </c>
      <c r="H71" s="60">
        <v>82.697486486486483</v>
      </c>
      <c r="I71" s="64" t="s">
        <v>368</v>
      </c>
    </row>
    <row r="72" spans="1:9">
      <c r="A72" s="67">
        <v>2</v>
      </c>
      <c r="B72" s="60" t="s">
        <v>335</v>
      </c>
      <c r="C72" s="60" t="s">
        <v>336</v>
      </c>
      <c r="D72" s="60" t="s">
        <v>24</v>
      </c>
      <c r="E72" s="60">
        <v>5</v>
      </c>
      <c r="F72" s="60">
        <v>13.513513513513514</v>
      </c>
      <c r="G72" s="60">
        <v>90.32</v>
      </c>
      <c r="H72" s="60">
        <v>78.799027027027023</v>
      </c>
      <c r="I72" s="65" t="s">
        <v>299</v>
      </c>
    </row>
  </sheetData>
  <mergeCells count="13">
    <mergeCell ref="A70:I70"/>
    <mergeCell ref="A38:I38"/>
    <mergeCell ref="A49:I49"/>
    <mergeCell ref="A54:I54"/>
    <mergeCell ref="A60:I60"/>
    <mergeCell ref="A62:I62"/>
    <mergeCell ref="A67:I67"/>
    <mergeCell ref="A35:I35"/>
    <mergeCell ref="A1:H1"/>
    <mergeCell ref="A3:H3"/>
    <mergeCell ref="A13:I13"/>
    <mergeCell ref="A20:I20"/>
    <mergeCell ref="A24:I24"/>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0"/>
  <sheetViews>
    <sheetView zoomScaleNormal="100" workbookViewId="0">
      <selection activeCell="F10" sqref="F10"/>
    </sheetView>
  </sheetViews>
  <sheetFormatPr defaultRowHeight="14.25"/>
  <cols>
    <col min="2" max="2" width="19.125" customWidth="1"/>
    <col min="3" max="3" width="11.75" customWidth="1"/>
    <col min="6" max="6" width="9.125" bestFit="1" customWidth="1"/>
    <col min="7" max="7" width="18.25" style="31" customWidth="1"/>
    <col min="8" max="8" width="17.625" style="31" customWidth="1"/>
    <col min="9" max="9" width="13.875" style="31" bestFit="1" customWidth="1"/>
    <col min="10" max="10" width="52.5" bestFit="1" customWidth="1"/>
  </cols>
  <sheetData>
    <row r="1" spans="1:11" ht="39.75" customHeight="1">
      <c r="A1" s="78" t="s">
        <v>227</v>
      </c>
      <c r="B1" s="78"/>
      <c r="C1" s="78"/>
      <c r="D1" s="78"/>
      <c r="E1" s="78"/>
      <c r="F1" s="78"/>
      <c r="G1" s="78"/>
      <c r="H1" s="78"/>
      <c r="I1" s="78"/>
      <c r="J1" s="78"/>
      <c r="K1" s="78"/>
    </row>
    <row r="2" spans="1:11" ht="33">
      <c r="A2" s="11"/>
      <c r="B2" s="11" t="s">
        <v>7</v>
      </c>
      <c r="C2" s="12" t="s">
        <v>1</v>
      </c>
      <c r="D2" s="11" t="s">
        <v>2</v>
      </c>
      <c r="E2" s="11" t="s">
        <v>5</v>
      </c>
      <c r="F2" s="11" t="s">
        <v>3</v>
      </c>
      <c r="G2" s="25" t="s">
        <v>50</v>
      </c>
      <c r="H2" s="25" t="s">
        <v>51</v>
      </c>
      <c r="I2" s="25" t="s">
        <v>4</v>
      </c>
      <c r="J2" s="11" t="s">
        <v>8</v>
      </c>
      <c r="K2" s="11" t="s">
        <v>45</v>
      </c>
    </row>
    <row r="3" spans="1:11" ht="15">
      <c r="A3" s="75" t="s">
        <v>52</v>
      </c>
      <c r="B3" s="13" t="s">
        <v>53</v>
      </c>
      <c r="C3" s="14" t="s">
        <v>54</v>
      </c>
      <c r="D3" s="13" t="s">
        <v>55</v>
      </c>
      <c r="E3" s="13" t="s">
        <v>24</v>
      </c>
      <c r="F3" s="13">
        <v>44</v>
      </c>
      <c r="G3" s="26">
        <v>77.192999999999998</v>
      </c>
      <c r="H3" s="26">
        <v>76.72</v>
      </c>
      <c r="I3" s="26">
        <f t="shared" ref="I3:I50" si="0">G3*0.15+H3*0.85</f>
        <v>76.790950000000009</v>
      </c>
      <c r="J3" s="46" t="s">
        <v>56</v>
      </c>
      <c r="K3" s="13" t="s">
        <v>57</v>
      </c>
    </row>
    <row r="4" spans="1:11" ht="16.5">
      <c r="A4" s="76"/>
      <c r="B4" s="11" t="s">
        <v>58</v>
      </c>
      <c r="C4" s="12" t="s">
        <v>59</v>
      </c>
      <c r="D4" s="11" t="s">
        <v>60</v>
      </c>
      <c r="E4" s="11" t="s">
        <v>24</v>
      </c>
      <c r="F4" s="11">
        <v>12</v>
      </c>
      <c r="G4" s="25">
        <v>15.385</v>
      </c>
      <c r="H4" s="25">
        <v>82.917900000000003</v>
      </c>
      <c r="I4" s="25">
        <f t="shared" si="0"/>
        <v>72.787965</v>
      </c>
      <c r="J4" s="47" t="s">
        <v>61</v>
      </c>
      <c r="K4" s="11"/>
    </row>
    <row r="5" spans="1:11" ht="16.5">
      <c r="A5" s="75" t="s">
        <v>62</v>
      </c>
      <c r="B5" s="11" t="s">
        <v>63</v>
      </c>
      <c r="C5" s="12" t="s">
        <v>64</v>
      </c>
      <c r="D5" s="11" t="s">
        <v>65</v>
      </c>
      <c r="E5" s="11" t="s">
        <v>29</v>
      </c>
      <c r="F5" s="11">
        <v>78</v>
      </c>
      <c r="G5" s="25">
        <v>100</v>
      </c>
      <c r="H5" s="25">
        <v>77.005399999999995</v>
      </c>
      <c r="I5" s="25">
        <f t="shared" si="0"/>
        <v>80.454589999999996</v>
      </c>
      <c r="J5" s="47" t="s">
        <v>56</v>
      </c>
      <c r="K5" s="11"/>
    </row>
    <row r="6" spans="1:11" ht="16.5">
      <c r="A6" s="76"/>
      <c r="B6" s="15" t="s">
        <v>66</v>
      </c>
      <c r="C6" s="15" t="s">
        <v>67</v>
      </c>
      <c r="D6" s="15" t="s">
        <v>68</v>
      </c>
      <c r="E6" s="15" t="s">
        <v>69</v>
      </c>
      <c r="F6" s="15">
        <v>55.5</v>
      </c>
      <c r="G6" s="27">
        <v>71.153999999999996</v>
      </c>
      <c r="H6" s="27">
        <v>87.618700000000004</v>
      </c>
      <c r="I6" s="25">
        <f t="shared" si="0"/>
        <v>85.148995000000014</v>
      </c>
      <c r="J6" s="48" t="s">
        <v>61</v>
      </c>
      <c r="K6" s="11"/>
    </row>
    <row r="7" spans="1:11" ht="60">
      <c r="A7" s="77"/>
      <c r="B7" s="13" t="s">
        <v>70</v>
      </c>
      <c r="C7" s="14" t="s">
        <v>71</v>
      </c>
      <c r="D7" s="13" t="s">
        <v>72</v>
      </c>
      <c r="E7" s="13" t="s">
        <v>29</v>
      </c>
      <c r="F7" s="13">
        <v>47</v>
      </c>
      <c r="G7" s="26">
        <v>60.256</v>
      </c>
      <c r="H7" s="26">
        <v>88.563000000000002</v>
      </c>
      <c r="I7" s="26">
        <f t="shared" si="0"/>
        <v>84.316949999999991</v>
      </c>
      <c r="J7" s="46" t="s">
        <v>73</v>
      </c>
      <c r="K7" s="13" t="s">
        <v>74</v>
      </c>
    </row>
    <row r="8" spans="1:11" ht="30">
      <c r="A8" s="75" t="s">
        <v>75</v>
      </c>
      <c r="B8" s="13" t="s">
        <v>76</v>
      </c>
      <c r="C8" s="14" t="s">
        <v>77</v>
      </c>
      <c r="D8" s="13" t="s">
        <v>78</v>
      </c>
      <c r="E8" s="13" t="s">
        <v>29</v>
      </c>
      <c r="F8" s="13">
        <v>40</v>
      </c>
      <c r="G8" s="26">
        <v>51.280999999999999</v>
      </c>
      <c r="H8" s="26">
        <v>82.687100000000001</v>
      </c>
      <c r="I8" s="26">
        <f t="shared" si="0"/>
        <v>77.976185000000001</v>
      </c>
      <c r="J8" s="46" t="s">
        <v>79</v>
      </c>
      <c r="K8" s="13" t="s">
        <v>74</v>
      </c>
    </row>
    <row r="9" spans="1:11" ht="16.5">
      <c r="A9" s="76"/>
      <c r="B9" s="15" t="s">
        <v>80</v>
      </c>
      <c r="C9" s="15" t="s">
        <v>81</v>
      </c>
      <c r="D9" s="15" t="s">
        <v>82</v>
      </c>
      <c r="E9" s="15" t="s">
        <v>69</v>
      </c>
      <c r="F9" s="15">
        <v>43</v>
      </c>
      <c r="G9" s="27">
        <v>55.128</v>
      </c>
      <c r="H9" s="27">
        <v>81.112899999999996</v>
      </c>
      <c r="I9" s="25">
        <f t="shared" si="0"/>
        <v>77.215164999999999</v>
      </c>
      <c r="J9" s="48" t="s">
        <v>61</v>
      </c>
      <c r="K9" s="11"/>
    </row>
    <row r="10" spans="1:11" ht="16.5">
      <c r="A10" s="76"/>
      <c r="B10" s="15" t="s">
        <v>84</v>
      </c>
      <c r="C10" s="15" t="s">
        <v>85</v>
      </c>
      <c r="D10" s="15" t="s">
        <v>86</v>
      </c>
      <c r="E10" s="15" t="s">
        <v>69</v>
      </c>
      <c r="F10" s="15">
        <v>23</v>
      </c>
      <c r="G10" s="27">
        <v>29.486999999999998</v>
      </c>
      <c r="H10" s="27">
        <v>85.081500000000005</v>
      </c>
      <c r="I10" s="25">
        <f t="shared" si="0"/>
        <v>76.742325000000008</v>
      </c>
      <c r="J10" s="48" t="s">
        <v>61</v>
      </c>
      <c r="K10" s="11"/>
    </row>
    <row r="11" spans="1:11" ht="15">
      <c r="A11" s="76"/>
      <c r="B11" s="17" t="s">
        <v>80</v>
      </c>
      <c r="C11" s="17" t="s">
        <v>87</v>
      </c>
      <c r="D11" s="17" t="s">
        <v>88</v>
      </c>
      <c r="E11" s="17" t="s">
        <v>69</v>
      </c>
      <c r="F11" s="17">
        <v>24</v>
      </c>
      <c r="G11" s="28">
        <v>30.768999999999998</v>
      </c>
      <c r="H11" s="28">
        <v>87.838200000000001</v>
      </c>
      <c r="I11" s="26">
        <f t="shared" si="0"/>
        <v>79.277819999999991</v>
      </c>
      <c r="J11" s="49" t="s">
        <v>89</v>
      </c>
      <c r="K11" s="13" t="s">
        <v>74</v>
      </c>
    </row>
    <row r="12" spans="1:11" ht="30">
      <c r="A12" s="76"/>
      <c r="B12" s="13" t="s">
        <v>76</v>
      </c>
      <c r="C12" s="14" t="s">
        <v>90</v>
      </c>
      <c r="D12" s="13" t="s">
        <v>91</v>
      </c>
      <c r="E12" s="13" t="s">
        <v>29</v>
      </c>
      <c r="F12" s="13">
        <v>40</v>
      </c>
      <c r="G12" s="26">
        <v>51.281999999999996</v>
      </c>
      <c r="H12" s="26">
        <v>84.325299999999999</v>
      </c>
      <c r="I12" s="26">
        <f t="shared" si="0"/>
        <v>79.368804999999995</v>
      </c>
      <c r="J12" s="46" t="s">
        <v>92</v>
      </c>
      <c r="K12" s="13" t="s">
        <v>74</v>
      </c>
    </row>
    <row r="13" spans="1:11" ht="33">
      <c r="A13" s="76"/>
      <c r="B13" s="11" t="s">
        <v>76</v>
      </c>
      <c r="C13" s="12" t="s">
        <v>93</v>
      </c>
      <c r="D13" s="11" t="s">
        <v>94</v>
      </c>
      <c r="E13" s="11" t="s">
        <v>24</v>
      </c>
      <c r="F13" s="11">
        <v>13.5</v>
      </c>
      <c r="G13" s="25">
        <v>17.308</v>
      </c>
      <c r="H13" s="25">
        <v>82.905199999999994</v>
      </c>
      <c r="I13" s="25">
        <f t="shared" si="0"/>
        <v>73.065619999999996</v>
      </c>
      <c r="J13" s="47" t="s">
        <v>95</v>
      </c>
      <c r="K13" s="11"/>
    </row>
    <row r="14" spans="1:11" ht="16.5">
      <c r="A14" s="76"/>
      <c r="B14" s="11" t="s">
        <v>76</v>
      </c>
      <c r="C14" s="12" t="s">
        <v>96</v>
      </c>
      <c r="D14" s="11" t="s">
        <v>97</v>
      </c>
      <c r="E14" s="11" t="s">
        <v>29</v>
      </c>
      <c r="F14" s="11">
        <v>33</v>
      </c>
      <c r="G14" s="25">
        <v>57.895000000000003</v>
      </c>
      <c r="H14" s="25">
        <v>81.141999999999996</v>
      </c>
      <c r="I14" s="25">
        <f t="shared" si="0"/>
        <v>77.654949999999999</v>
      </c>
      <c r="J14" s="47" t="s">
        <v>56</v>
      </c>
      <c r="K14" s="11"/>
    </row>
    <row r="15" spans="1:11" ht="16.5">
      <c r="A15" s="77"/>
      <c r="B15" s="11" t="s">
        <v>80</v>
      </c>
      <c r="C15" s="12" t="s">
        <v>98</v>
      </c>
      <c r="D15" s="11" t="s">
        <v>99</v>
      </c>
      <c r="E15" s="11" t="s">
        <v>69</v>
      </c>
      <c r="F15" s="11">
        <v>8</v>
      </c>
      <c r="G15" s="25">
        <v>14.035</v>
      </c>
      <c r="H15" s="25">
        <v>82.575699999999998</v>
      </c>
      <c r="I15" s="25">
        <f t="shared" si="0"/>
        <v>72.294595000000001</v>
      </c>
      <c r="J15" s="47" t="s">
        <v>100</v>
      </c>
      <c r="K15" s="11"/>
    </row>
    <row r="16" spans="1:11" ht="45">
      <c r="A16" s="74" t="s">
        <v>101</v>
      </c>
      <c r="B16" s="13" t="s">
        <v>102</v>
      </c>
      <c r="C16" s="14" t="s">
        <v>103</v>
      </c>
      <c r="D16" s="13" t="s">
        <v>104</v>
      </c>
      <c r="E16" s="13" t="s">
        <v>69</v>
      </c>
      <c r="F16" s="13">
        <v>57</v>
      </c>
      <c r="G16" s="26">
        <v>100</v>
      </c>
      <c r="H16" s="26">
        <v>84.975999999999999</v>
      </c>
      <c r="I16" s="26">
        <f t="shared" si="0"/>
        <v>87.229599999999991</v>
      </c>
      <c r="J16" s="46" t="s">
        <v>105</v>
      </c>
      <c r="K16" s="13" t="s">
        <v>74</v>
      </c>
    </row>
    <row r="17" spans="1:11" ht="16.5">
      <c r="A17" s="74"/>
      <c r="B17" s="11" t="s">
        <v>102</v>
      </c>
      <c r="C17" s="12" t="s">
        <v>106</v>
      </c>
      <c r="D17" s="11" t="s">
        <v>107</v>
      </c>
      <c r="E17" s="11" t="s">
        <v>29</v>
      </c>
      <c r="F17" s="11">
        <v>29</v>
      </c>
      <c r="G17" s="25">
        <v>50.877000000000002</v>
      </c>
      <c r="H17" s="25">
        <v>85.014899999999997</v>
      </c>
      <c r="I17" s="25">
        <f t="shared" si="0"/>
        <v>79.894215000000003</v>
      </c>
      <c r="J17" s="47" t="s">
        <v>108</v>
      </c>
      <c r="K17" s="11"/>
    </row>
    <row r="18" spans="1:11" ht="45">
      <c r="A18" s="74"/>
      <c r="B18" s="13" t="s">
        <v>102</v>
      </c>
      <c r="C18" s="14" t="s">
        <v>109</v>
      </c>
      <c r="D18" s="13" t="s">
        <v>110</v>
      </c>
      <c r="E18" s="13" t="s">
        <v>29</v>
      </c>
      <c r="F18" s="13">
        <v>42</v>
      </c>
      <c r="G18" s="26">
        <v>73.683999999999997</v>
      </c>
      <c r="H18" s="26">
        <v>83.443200000000004</v>
      </c>
      <c r="I18" s="26">
        <f t="shared" si="0"/>
        <v>81.979320000000001</v>
      </c>
      <c r="J18" s="46" t="s">
        <v>111</v>
      </c>
      <c r="K18" s="13" t="s">
        <v>74</v>
      </c>
    </row>
    <row r="19" spans="1:11" ht="16.5">
      <c r="A19" s="74"/>
      <c r="B19" s="11" t="s">
        <v>102</v>
      </c>
      <c r="C19" s="12" t="s">
        <v>112</v>
      </c>
      <c r="D19" s="11" t="s">
        <v>113</v>
      </c>
      <c r="E19" s="11" t="s">
        <v>69</v>
      </c>
      <c r="F19" s="11">
        <v>29.5</v>
      </c>
      <c r="G19" s="25">
        <v>37.820999999999998</v>
      </c>
      <c r="H19" s="25">
        <v>85.786100000000005</v>
      </c>
      <c r="I19" s="25">
        <f t="shared" si="0"/>
        <v>78.591335000000015</v>
      </c>
      <c r="J19" s="47" t="s">
        <v>89</v>
      </c>
      <c r="K19" s="15"/>
    </row>
    <row r="20" spans="1:11" ht="33">
      <c r="A20" s="74" t="s">
        <v>62</v>
      </c>
      <c r="B20" s="11" t="s">
        <v>114</v>
      </c>
      <c r="C20" s="12" t="s">
        <v>115</v>
      </c>
      <c r="D20" s="11" t="s">
        <v>116</v>
      </c>
      <c r="E20" s="11" t="s">
        <v>69</v>
      </c>
      <c r="F20" s="11">
        <v>43</v>
      </c>
      <c r="G20" s="25">
        <v>55.128</v>
      </c>
      <c r="H20" s="25">
        <v>80.788300000000007</v>
      </c>
      <c r="I20" s="25">
        <f t="shared" si="0"/>
        <v>76.939255000000003</v>
      </c>
      <c r="J20" s="47" t="s">
        <v>117</v>
      </c>
      <c r="K20" s="15"/>
    </row>
    <row r="21" spans="1:11" ht="16.5">
      <c r="A21" s="74"/>
      <c r="B21" s="15" t="s">
        <v>118</v>
      </c>
      <c r="C21" s="16" t="s">
        <v>119</v>
      </c>
      <c r="D21" s="15" t="s">
        <v>120</v>
      </c>
      <c r="E21" s="15" t="s">
        <v>69</v>
      </c>
      <c r="F21" s="15">
        <v>9.5</v>
      </c>
      <c r="G21" s="27">
        <v>12.179</v>
      </c>
      <c r="H21" s="27">
        <v>81.705699999999993</v>
      </c>
      <c r="I21" s="25">
        <f t="shared" si="0"/>
        <v>71.276694999999989</v>
      </c>
      <c r="J21" s="48" t="s">
        <v>121</v>
      </c>
      <c r="K21" s="15"/>
    </row>
    <row r="22" spans="1:11" ht="16.5">
      <c r="A22" s="74"/>
      <c r="B22" s="15" t="s">
        <v>118</v>
      </c>
      <c r="C22" s="16" t="s">
        <v>122</v>
      </c>
      <c r="D22" s="15" t="s">
        <v>123</v>
      </c>
      <c r="E22" s="15" t="s">
        <v>69</v>
      </c>
      <c r="F22" s="15">
        <v>28</v>
      </c>
      <c r="G22" s="27">
        <v>35.896999999999998</v>
      </c>
      <c r="H22" s="27">
        <v>86.359800000000007</v>
      </c>
      <c r="I22" s="25">
        <f t="shared" si="0"/>
        <v>78.790380000000013</v>
      </c>
      <c r="J22" s="48" t="s">
        <v>89</v>
      </c>
      <c r="K22" s="15"/>
    </row>
    <row r="23" spans="1:11" ht="16.5">
      <c r="A23" s="74"/>
      <c r="B23" s="11" t="s">
        <v>114</v>
      </c>
      <c r="C23" s="12" t="s">
        <v>124</v>
      </c>
      <c r="D23" s="11" t="s">
        <v>125</v>
      </c>
      <c r="E23" s="11" t="s">
        <v>29</v>
      </c>
      <c r="F23" s="11">
        <v>19</v>
      </c>
      <c r="G23" s="25">
        <v>24.359000000000002</v>
      </c>
      <c r="H23" s="25">
        <v>83.385000000000005</v>
      </c>
      <c r="I23" s="25">
        <f t="shared" si="0"/>
        <v>74.531100000000009</v>
      </c>
      <c r="J23" s="47" t="s">
        <v>126</v>
      </c>
      <c r="K23" s="15"/>
    </row>
    <row r="24" spans="1:11" ht="30">
      <c r="A24" s="74"/>
      <c r="B24" s="13" t="s">
        <v>114</v>
      </c>
      <c r="C24" s="14" t="s">
        <v>127</v>
      </c>
      <c r="D24" s="13" t="s">
        <v>128</v>
      </c>
      <c r="E24" s="13" t="s">
        <v>29</v>
      </c>
      <c r="F24" s="13">
        <v>24.5</v>
      </c>
      <c r="G24" s="26" t="s">
        <v>129</v>
      </c>
      <c r="H24" s="26">
        <v>91.858199999999997</v>
      </c>
      <c r="I24" s="26">
        <f t="shared" si="0"/>
        <v>82.790970000000002</v>
      </c>
      <c r="J24" s="46" t="s">
        <v>130</v>
      </c>
      <c r="K24" s="17" t="s">
        <v>74</v>
      </c>
    </row>
    <row r="25" spans="1:11" ht="16.5">
      <c r="A25" s="74" t="s">
        <v>101</v>
      </c>
      <c r="B25" s="18" t="s">
        <v>131</v>
      </c>
      <c r="C25" s="19" t="s">
        <v>132</v>
      </c>
      <c r="D25" s="18" t="s">
        <v>133</v>
      </c>
      <c r="E25" s="18" t="s">
        <v>24</v>
      </c>
      <c r="F25" s="18">
        <v>27.5</v>
      </c>
      <c r="G25" s="29">
        <v>35.256</v>
      </c>
      <c r="H25" s="29">
        <v>84.280900000000003</v>
      </c>
      <c r="I25" s="25">
        <f t="shared" si="0"/>
        <v>76.927165000000002</v>
      </c>
      <c r="J25" s="50" t="s">
        <v>134</v>
      </c>
      <c r="K25" s="17"/>
    </row>
    <row r="26" spans="1:11" ht="60">
      <c r="A26" s="74"/>
      <c r="B26" s="20" t="s">
        <v>131</v>
      </c>
      <c r="C26" s="21" t="s">
        <v>135</v>
      </c>
      <c r="D26" s="20" t="s">
        <v>136</v>
      </c>
      <c r="E26" s="20" t="s">
        <v>24</v>
      </c>
      <c r="F26" s="20">
        <v>43.5</v>
      </c>
      <c r="G26" s="30">
        <v>55.768999999999998</v>
      </c>
      <c r="H26" s="30">
        <v>78.914299999999997</v>
      </c>
      <c r="I26" s="26">
        <f t="shared" si="0"/>
        <v>75.442504999999983</v>
      </c>
      <c r="J26" s="51" t="s">
        <v>137</v>
      </c>
      <c r="K26" s="13" t="s">
        <v>74</v>
      </c>
    </row>
    <row r="27" spans="1:11" ht="45">
      <c r="A27" s="74"/>
      <c r="B27" s="13" t="s">
        <v>131</v>
      </c>
      <c r="C27" s="14" t="s">
        <v>138</v>
      </c>
      <c r="D27" s="13" t="s">
        <v>139</v>
      </c>
      <c r="E27" s="13" t="s">
        <v>29</v>
      </c>
      <c r="F27" s="13">
        <v>34</v>
      </c>
      <c r="G27" s="26" t="s">
        <v>140</v>
      </c>
      <c r="H27" s="26" t="s">
        <v>141</v>
      </c>
      <c r="I27" s="26">
        <f t="shared" si="0"/>
        <v>80.768999999999991</v>
      </c>
      <c r="J27" s="46" t="s">
        <v>142</v>
      </c>
      <c r="K27" s="13" t="s">
        <v>74</v>
      </c>
    </row>
    <row r="28" spans="1:11" ht="16.5">
      <c r="A28" s="74"/>
      <c r="B28" s="15" t="s">
        <v>143</v>
      </c>
      <c r="C28" s="15" t="s">
        <v>144</v>
      </c>
      <c r="D28" s="15" t="s">
        <v>145</v>
      </c>
      <c r="E28" s="15" t="s">
        <v>69</v>
      </c>
      <c r="F28" s="15">
        <v>15.5</v>
      </c>
      <c r="G28" s="27">
        <v>19.872</v>
      </c>
      <c r="H28" s="27">
        <v>87.877200000000002</v>
      </c>
      <c r="I28" s="25">
        <f t="shared" si="0"/>
        <v>77.676420000000007</v>
      </c>
      <c r="J28" s="48" t="s">
        <v>89</v>
      </c>
      <c r="K28" s="22"/>
    </row>
    <row r="29" spans="1:11" ht="16.5">
      <c r="A29" s="74"/>
      <c r="B29" s="11" t="s">
        <v>131</v>
      </c>
      <c r="C29" s="12" t="s">
        <v>146</v>
      </c>
      <c r="D29" s="11" t="s">
        <v>147</v>
      </c>
      <c r="E29" s="11" t="s">
        <v>24</v>
      </c>
      <c r="F29" s="11">
        <v>10</v>
      </c>
      <c r="G29" s="25">
        <v>17.544</v>
      </c>
      <c r="H29" s="25">
        <v>80.775199999999998</v>
      </c>
      <c r="I29" s="25">
        <f t="shared" si="0"/>
        <v>71.290520000000001</v>
      </c>
      <c r="J29" s="47" t="s">
        <v>89</v>
      </c>
      <c r="K29" s="22"/>
    </row>
    <row r="30" spans="1:11" ht="49.5">
      <c r="A30" s="74" t="s">
        <v>101</v>
      </c>
      <c r="B30" s="23" t="s">
        <v>148</v>
      </c>
      <c r="C30" s="12" t="s">
        <v>149</v>
      </c>
      <c r="D30" s="11" t="s">
        <v>150</v>
      </c>
      <c r="E30" s="11" t="s">
        <v>24</v>
      </c>
      <c r="F30" s="11">
        <v>29</v>
      </c>
      <c r="G30" s="25">
        <v>37.179000000000002</v>
      </c>
      <c r="H30" s="25">
        <v>80.345699999999994</v>
      </c>
      <c r="I30" s="25">
        <f t="shared" si="0"/>
        <v>73.870694999999984</v>
      </c>
      <c r="J30" s="47" t="s">
        <v>151</v>
      </c>
      <c r="K30" s="22"/>
    </row>
    <row r="31" spans="1:11" ht="33">
      <c r="A31" s="74"/>
      <c r="B31" s="18" t="s">
        <v>148</v>
      </c>
      <c r="C31" s="19" t="s">
        <v>152</v>
      </c>
      <c r="D31" s="18" t="s">
        <v>153</v>
      </c>
      <c r="E31" s="18" t="s">
        <v>24</v>
      </c>
      <c r="F31" s="18">
        <v>41</v>
      </c>
      <c r="G31" s="29">
        <v>52.564</v>
      </c>
      <c r="H31" s="29">
        <v>81.403700000000001</v>
      </c>
      <c r="I31" s="25">
        <f t="shared" si="0"/>
        <v>77.077745000000007</v>
      </c>
      <c r="J31" s="50" t="s">
        <v>154</v>
      </c>
      <c r="K31" s="22"/>
    </row>
    <row r="32" spans="1:11" ht="105">
      <c r="A32" s="74"/>
      <c r="B32" s="13" t="s">
        <v>155</v>
      </c>
      <c r="C32" s="14" t="s">
        <v>156</v>
      </c>
      <c r="D32" s="13" t="s">
        <v>157</v>
      </c>
      <c r="E32" s="13" t="s">
        <v>24</v>
      </c>
      <c r="F32" s="13">
        <v>39</v>
      </c>
      <c r="G32" s="26" t="s">
        <v>158</v>
      </c>
      <c r="H32" s="26">
        <v>88.1541</v>
      </c>
      <c r="I32" s="26">
        <f t="shared" si="0"/>
        <v>82.430984999999993</v>
      </c>
      <c r="J32" s="46" t="s">
        <v>159</v>
      </c>
      <c r="K32" s="13" t="s">
        <v>74</v>
      </c>
    </row>
    <row r="33" spans="1:11" ht="33">
      <c r="A33" s="74"/>
      <c r="B33" s="15" t="s">
        <v>148</v>
      </c>
      <c r="C33" s="15" t="s">
        <v>160</v>
      </c>
      <c r="D33" s="15" t="s">
        <v>161</v>
      </c>
      <c r="E33" s="15" t="s">
        <v>162</v>
      </c>
      <c r="F33" s="15">
        <v>29</v>
      </c>
      <c r="G33" s="27">
        <v>37.179000000000002</v>
      </c>
      <c r="H33" s="27">
        <v>86.222099999999998</v>
      </c>
      <c r="I33" s="25">
        <f t="shared" si="0"/>
        <v>78.865634999999997</v>
      </c>
      <c r="J33" s="48" t="s">
        <v>89</v>
      </c>
      <c r="K33" s="22"/>
    </row>
    <row r="34" spans="1:11" ht="33">
      <c r="A34" s="74"/>
      <c r="B34" s="11" t="s">
        <v>155</v>
      </c>
      <c r="C34" s="12" t="s">
        <v>163</v>
      </c>
      <c r="D34" s="11" t="s">
        <v>164</v>
      </c>
      <c r="E34" s="11" t="s">
        <v>24</v>
      </c>
      <c r="F34" s="11">
        <v>23</v>
      </c>
      <c r="G34" s="25">
        <v>29.49</v>
      </c>
      <c r="H34" s="25">
        <v>87.384900000000002</v>
      </c>
      <c r="I34" s="25">
        <f t="shared" si="0"/>
        <v>78.700665000000001</v>
      </c>
      <c r="J34" s="47" t="s">
        <v>165</v>
      </c>
      <c r="K34" s="11"/>
    </row>
    <row r="35" spans="1:11" ht="33">
      <c r="A35" s="74"/>
      <c r="B35" s="11" t="s">
        <v>148</v>
      </c>
      <c r="C35" s="12" t="s">
        <v>166</v>
      </c>
      <c r="D35" s="11" t="s">
        <v>167</v>
      </c>
      <c r="E35" s="11" t="s">
        <v>24</v>
      </c>
      <c r="F35" s="11">
        <v>23.5</v>
      </c>
      <c r="G35" s="25">
        <v>30.128</v>
      </c>
      <c r="H35" s="25">
        <v>85.614900000000006</v>
      </c>
      <c r="I35" s="25">
        <f t="shared" si="0"/>
        <v>77.291865000000001</v>
      </c>
      <c r="J35" s="47" t="s">
        <v>56</v>
      </c>
      <c r="K35" s="11"/>
    </row>
    <row r="36" spans="1:11" ht="30">
      <c r="A36" s="74"/>
      <c r="B36" s="13" t="s">
        <v>155</v>
      </c>
      <c r="C36" s="14" t="s">
        <v>168</v>
      </c>
      <c r="D36" s="13" t="s">
        <v>169</v>
      </c>
      <c r="E36" s="13" t="s">
        <v>24</v>
      </c>
      <c r="F36" s="13">
        <v>39</v>
      </c>
      <c r="G36" s="26">
        <v>68.421000000000006</v>
      </c>
      <c r="H36" s="26">
        <v>80.706299999999999</v>
      </c>
      <c r="I36" s="26">
        <f t="shared" si="0"/>
        <v>78.863504999999989</v>
      </c>
      <c r="J36" s="46" t="s">
        <v>170</v>
      </c>
      <c r="K36" s="13" t="s">
        <v>74</v>
      </c>
    </row>
    <row r="37" spans="1:11" ht="33">
      <c r="A37" s="74"/>
      <c r="B37" s="11" t="s">
        <v>155</v>
      </c>
      <c r="C37" s="12" t="s">
        <v>171</v>
      </c>
      <c r="D37" s="11" t="s">
        <v>172</v>
      </c>
      <c r="E37" s="11" t="s">
        <v>24</v>
      </c>
      <c r="F37" s="11">
        <v>8</v>
      </c>
      <c r="G37" s="25">
        <v>14.035</v>
      </c>
      <c r="H37" s="25">
        <v>83.442599999999999</v>
      </c>
      <c r="I37" s="25">
        <f t="shared" si="0"/>
        <v>73.031459999999996</v>
      </c>
      <c r="J37" s="47" t="s">
        <v>56</v>
      </c>
      <c r="K37" s="11"/>
    </row>
    <row r="38" spans="1:11" ht="49.5">
      <c r="A38" s="11" t="s">
        <v>62</v>
      </c>
      <c r="B38" s="24" t="s">
        <v>173</v>
      </c>
      <c r="C38" s="17" t="s">
        <v>174</v>
      </c>
      <c r="D38" s="17" t="s">
        <v>175</v>
      </c>
      <c r="E38" s="17" t="s">
        <v>69</v>
      </c>
      <c r="F38" s="17">
        <v>44.5</v>
      </c>
      <c r="G38" s="28">
        <v>57.051000000000002</v>
      </c>
      <c r="H38" s="28">
        <v>88.819900000000004</v>
      </c>
      <c r="I38" s="26">
        <f t="shared" si="0"/>
        <v>84.054564999999997</v>
      </c>
      <c r="J38" s="49" t="s">
        <v>89</v>
      </c>
      <c r="K38" s="13" t="s">
        <v>74</v>
      </c>
    </row>
    <row r="39" spans="1:11" ht="60">
      <c r="A39" s="75" t="s">
        <v>101</v>
      </c>
      <c r="B39" s="13" t="s">
        <v>176</v>
      </c>
      <c r="C39" s="14" t="s">
        <v>177</v>
      </c>
      <c r="D39" s="13" t="s">
        <v>178</v>
      </c>
      <c r="E39" s="13" t="s">
        <v>29</v>
      </c>
      <c r="F39" s="13">
        <v>29</v>
      </c>
      <c r="G39" s="26" t="s">
        <v>179</v>
      </c>
      <c r="H39" s="26" t="s">
        <v>180</v>
      </c>
      <c r="I39" s="26">
        <f t="shared" si="0"/>
        <v>81.326130000000006</v>
      </c>
      <c r="J39" s="46" t="s">
        <v>181</v>
      </c>
      <c r="K39" s="13" t="s">
        <v>74</v>
      </c>
    </row>
    <row r="40" spans="1:11" ht="115.5">
      <c r="A40" s="76"/>
      <c r="B40" s="11" t="s">
        <v>182</v>
      </c>
      <c r="C40" s="12" t="s">
        <v>183</v>
      </c>
      <c r="D40" s="11" t="s">
        <v>184</v>
      </c>
      <c r="E40" s="11" t="s">
        <v>69</v>
      </c>
      <c r="F40" s="25">
        <v>16</v>
      </c>
      <c r="G40" s="25">
        <v>20.513000000000002</v>
      </c>
      <c r="H40" s="25">
        <v>89.830100000000002</v>
      </c>
      <c r="I40" s="25">
        <f t="shared" si="0"/>
        <v>79.432535000000001</v>
      </c>
      <c r="J40" s="47" t="s">
        <v>185</v>
      </c>
      <c r="K40" s="11"/>
    </row>
    <row r="41" spans="1:11" ht="16.5">
      <c r="A41" s="76"/>
      <c r="B41" s="15" t="s">
        <v>182</v>
      </c>
      <c r="C41" s="15" t="s">
        <v>186</v>
      </c>
      <c r="D41" s="15" t="s">
        <v>187</v>
      </c>
      <c r="E41" s="15" t="s">
        <v>69</v>
      </c>
      <c r="F41" s="15">
        <v>25.5</v>
      </c>
      <c r="G41" s="27">
        <v>32.692</v>
      </c>
      <c r="H41" s="27">
        <v>87.527299999999997</v>
      </c>
      <c r="I41" s="25">
        <f t="shared" si="0"/>
        <v>79.302004999999994</v>
      </c>
      <c r="J41" s="48" t="s">
        <v>89</v>
      </c>
      <c r="K41" s="11"/>
    </row>
    <row r="42" spans="1:11" ht="16.5">
      <c r="A42" s="76"/>
      <c r="B42" s="15" t="s">
        <v>182</v>
      </c>
      <c r="C42" s="15" t="s">
        <v>188</v>
      </c>
      <c r="D42" s="15" t="s">
        <v>189</v>
      </c>
      <c r="E42" s="15" t="s">
        <v>69</v>
      </c>
      <c r="F42" s="15" t="s">
        <v>190</v>
      </c>
      <c r="G42" s="27" t="s">
        <v>191</v>
      </c>
      <c r="H42" s="27" t="s">
        <v>192</v>
      </c>
      <c r="I42" s="25">
        <f t="shared" si="0"/>
        <v>74.826274999999995</v>
      </c>
      <c r="J42" s="48" t="s">
        <v>89</v>
      </c>
      <c r="K42" s="11"/>
    </row>
    <row r="43" spans="1:11" ht="16.5">
      <c r="A43" s="76"/>
      <c r="B43" s="15" t="s">
        <v>182</v>
      </c>
      <c r="C43" s="15" t="s">
        <v>193</v>
      </c>
      <c r="D43" s="15" t="s">
        <v>194</v>
      </c>
      <c r="E43" s="15" t="s">
        <v>69</v>
      </c>
      <c r="F43" s="15">
        <v>21</v>
      </c>
      <c r="G43" s="27" t="s">
        <v>195</v>
      </c>
      <c r="H43" s="27" t="s">
        <v>196</v>
      </c>
      <c r="I43" s="25">
        <f t="shared" si="0"/>
        <v>79.227409999999992</v>
      </c>
      <c r="J43" s="48" t="s">
        <v>89</v>
      </c>
      <c r="K43" s="11"/>
    </row>
    <row r="44" spans="1:11" ht="49.5">
      <c r="A44" s="76"/>
      <c r="B44" s="11" t="s">
        <v>182</v>
      </c>
      <c r="C44" s="12" t="s">
        <v>197</v>
      </c>
      <c r="D44" s="11" t="s">
        <v>198</v>
      </c>
      <c r="E44" s="11" t="s">
        <v>69</v>
      </c>
      <c r="F44" s="11">
        <v>42</v>
      </c>
      <c r="G44" s="25" t="s">
        <v>199</v>
      </c>
      <c r="H44" s="25" t="s">
        <v>200</v>
      </c>
      <c r="I44" s="25">
        <f t="shared" si="0"/>
        <v>79.390794999999997</v>
      </c>
      <c r="J44" s="47" t="s">
        <v>201</v>
      </c>
      <c r="K44" s="11"/>
    </row>
    <row r="45" spans="1:11" ht="16.5">
      <c r="A45" s="76"/>
      <c r="B45" s="11" t="s">
        <v>176</v>
      </c>
      <c r="C45" s="12" t="s">
        <v>202</v>
      </c>
      <c r="D45" s="11" t="s">
        <v>203</v>
      </c>
      <c r="E45" s="11" t="s">
        <v>29</v>
      </c>
      <c r="F45" s="11">
        <v>37</v>
      </c>
      <c r="G45" s="25">
        <v>47.436</v>
      </c>
      <c r="H45" s="25">
        <v>66.449174999999997</v>
      </c>
      <c r="I45" s="25">
        <f t="shared" si="0"/>
        <v>63.597198749999997</v>
      </c>
      <c r="J45" s="47" t="s">
        <v>165</v>
      </c>
      <c r="K45" s="11"/>
    </row>
    <row r="46" spans="1:11" ht="120">
      <c r="A46" s="76"/>
      <c r="B46" s="13" t="s">
        <v>176</v>
      </c>
      <c r="C46" s="14" t="s">
        <v>204</v>
      </c>
      <c r="D46" s="13" t="s">
        <v>205</v>
      </c>
      <c r="E46" s="13" t="s">
        <v>69</v>
      </c>
      <c r="F46" s="13">
        <v>28</v>
      </c>
      <c r="G46" s="26" t="s">
        <v>206</v>
      </c>
      <c r="H46" s="26" t="s">
        <v>207</v>
      </c>
      <c r="I46" s="26">
        <f t="shared" si="0"/>
        <v>84.153964999999999</v>
      </c>
      <c r="J46" s="46" t="s">
        <v>208</v>
      </c>
      <c r="K46" s="13" t="s">
        <v>74</v>
      </c>
    </row>
    <row r="47" spans="1:11" ht="16.5">
      <c r="A47" s="76"/>
      <c r="B47" s="11" t="s">
        <v>182</v>
      </c>
      <c r="C47" s="12" t="s">
        <v>209</v>
      </c>
      <c r="D47" s="11" t="s">
        <v>210</v>
      </c>
      <c r="E47" s="11" t="s">
        <v>69</v>
      </c>
      <c r="F47" s="12" t="s">
        <v>211</v>
      </c>
      <c r="G47" s="25" t="s">
        <v>212</v>
      </c>
      <c r="H47" s="25" t="s">
        <v>213</v>
      </c>
      <c r="I47" s="25">
        <f t="shared" si="0"/>
        <v>73.051494999999989</v>
      </c>
      <c r="J47" s="47" t="s">
        <v>214</v>
      </c>
      <c r="K47" s="11"/>
    </row>
    <row r="48" spans="1:11" ht="16.5">
      <c r="A48" s="76"/>
      <c r="B48" s="11" t="s">
        <v>182</v>
      </c>
      <c r="C48" s="12" t="s">
        <v>215</v>
      </c>
      <c r="D48" s="11" t="s">
        <v>216</v>
      </c>
      <c r="E48" s="11" t="s">
        <v>24</v>
      </c>
      <c r="F48" s="11">
        <v>11</v>
      </c>
      <c r="G48" s="25" t="s">
        <v>217</v>
      </c>
      <c r="H48" s="25" t="s">
        <v>218</v>
      </c>
      <c r="I48" s="25">
        <f t="shared" si="0"/>
        <v>71.987064999999987</v>
      </c>
      <c r="J48" s="47" t="s">
        <v>89</v>
      </c>
      <c r="K48" s="11"/>
    </row>
    <row r="49" spans="1:11" ht="82.5">
      <c r="A49" s="76"/>
      <c r="B49" s="11" t="s">
        <v>176</v>
      </c>
      <c r="C49" s="12" t="s">
        <v>219</v>
      </c>
      <c r="D49" s="11" t="s">
        <v>220</v>
      </c>
      <c r="E49" s="11" t="s">
        <v>162</v>
      </c>
      <c r="F49" s="11">
        <v>43</v>
      </c>
      <c r="G49" s="25" t="s">
        <v>83</v>
      </c>
      <c r="H49" s="25" t="s">
        <v>221</v>
      </c>
      <c r="I49" s="25">
        <f t="shared" si="0"/>
        <v>77.069389999999999</v>
      </c>
      <c r="J49" s="47" t="s">
        <v>222</v>
      </c>
      <c r="K49" s="11"/>
    </row>
    <row r="50" spans="1:11" ht="16.5">
      <c r="A50" s="77"/>
      <c r="B50" s="11" t="s">
        <v>176</v>
      </c>
      <c r="C50" s="12" t="s">
        <v>223</v>
      </c>
      <c r="D50" s="11" t="s">
        <v>224</v>
      </c>
      <c r="E50" s="11" t="s">
        <v>24</v>
      </c>
      <c r="F50" s="11">
        <v>14</v>
      </c>
      <c r="G50" s="25" t="s">
        <v>225</v>
      </c>
      <c r="H50" s="25" t="s">
        <v>226</v>
      </c>
      <c r="I50" s="25">
        <f t="shared" si="0"/>
        <v>72.381914999999992</v>
      </c>
      <c r="J50" s="47" t="s">
        <v>89</v>
      </c>
      <c r="K50" s="11"/>
    </row>
  </sheetData>
  <mergeCells count="9">
    <mergeCell ref="A25:A29"/>
    <mergeCell ref="A30:A37"/>
    <mergeCell ref="A39:A50"/>
    <mergeCell ref="A1:K1"/>
    <mergeCell ref="A3:A4"/>
    <mergeCell ref="A5:A7"/>
    <mergeCell ref="A8:A15"/>
    <mergeCell ref="A16:A19"/>
    <mergeCell ref="A20:A24"/>
  </mergeCells>
  <phoneticPr fontId="2" type="noConversion"/>
  <dataValidations count="1">
    <dataValidation type="list" allowBlank="1" showInputMessage="1" showErrorMessage="1" sqref="E3:E37 E39:E50" xr:uid="{00000000-0002-0000-0200-000000000000}">
      <formula1>"是,否"</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
  <sheetViews>
    <sheetView tabSelected="1" workbookViewId="0">
      <selection activeCell="C4" sqref="C4"/>
    </sheetView>
  </sheetViews>
  <sheetFormatPr defaultRowHeight="14.25"/>
  <cols>
    <col min="1" max="1" width="5.75" bestFit="1" customWidth="1"/>
    <col min="2" max="2" width="38.125" bestFit="1" customWidth="1"/>
    <col min="3" max="3" width="21" bestFit="1" customWidth="1"/>
    <col min="4" max="4" width="11.25" bestFit="1" customWidth="1"/>
    <col min="7" max="7" width="56.5" customWidth="1"/>
    <col min="9" max="9" width="15.125" customWidth="1"/>
    <col min="10" max="10" width="10.875" customWidth="1"/>
    <col min="12" max="12" width="45.25" bestFit="1" customWidth="1"/>
  </cols>
  <sheetData>
    <row r="1" spans="1:12" ht="31.5">
      <c r="A1" s="79" t="s">
        <v>285</v>
      </c>
      <c r="B1" s="79"/>
      <c r="C1" s="79"/>
      <c r="D1" s="79"/>
      <c r="E1" s="79"/>
      <c r="F1" s="79"/>
      <c r="G1" s="79"/>
      <c r="H1" s="79"/>
      <c r="I1" s="80"/>
      <c r="J1" s="80"/>
      <c r="K1" s="80"/>
      <c r="L1" s="79"/>
    </row>
    <row r="2" spans="1:12" ht="34.5">
      <c r="A2" s="7" t="s">
        <v>229</v>
      </c>
      <c r="B2" s="7" t="s">
        <v>230</v>
      </c>
      <c r="C2" s="7" t="s">
        <v>231</v>
      </c>
      <c r="D2" s="32" t="s">
        <v>232</v>
      </c>
      <c r="E2" s="7" t="s">
        <v>233</v>
      </c>
      <c r="F2" s="8" t="s">
        <v>234</v>
      </c>
      <c r="G2" s="7" t="s">
        <v>235</v>
      </c>
      <c r="H2" s="8" t="s">
        <v>235</v>
      </c>
      <c r="I2" s="33" t="s">
        <v>236</v>
      </c>
      <c r="J2" s="33" t="s">
        <v>237</v>
      </c>
      <c r="K2" s="34" t="s">
        <v>238</v>
      </c>
      <c r="L2" s="7" t="s">
        <v>239</v>
      </c>
    </row>
    <row r="3" spans="1:12" ht="94.5">
      <c r="A3" s="7">
        <v>1</v>
      </c>
      <c r="B3" s="35" t="s">
        <v>240</v>
      </c>
      <c r="C3" s="7" t="s">
        <v>53</v>
      </c>
      <c r="D3" s="32" t="s">
        <v>241</v>
      </c>
      <c r="E3" s="7" t="s">
        <v>242</v>
      </c>
      <c r="F3" s="7" t="s">
        <v>24</v>
      </c>
      <c r="G3" s="36" t="s">
        <v>284</v>
      </c>
      <c r="H3" s="37">
        <v>29</v>
      </c>
      <c r="I3" s="34">
        <v>100</v>
      </c>
      <c r="J3" s="34">
        <v>92.980699999999999</v>
      </c>
      <c r="K3" s="34">
        <v>94.033595000000005</v>
      </c>
      <c r="L3" s="7" t="s">
        <v>243</v>
      </c>
    </row>
    <row r="4" spans="1:12" ht="67.5">
      <c r="A4" s="7">
        <v>2</v>
      </c>
      <c r="B4" s="35" t="s">
        <v>240</v>
      </c>
      <c r="C4" s="38" t="s">
        <v>56</v>
      </c>
      <c r="D4" s="32" t="s">
        <v>244</v>
      </c>
      <c r="E4" s="7" t="s">
        <v>245</v>
      </c>
      <c r="F4" s="7" t="s">
        <v>24</v>
      </c>
      <c r="G4" s="36" t="s">
        <v>246</v>
      </c>
      <c r="H4" s="37">
        <v>17</v>
      </c>
      <c r="I4" s="34">
        <f>H4/$H$3*100</f>
        <v>58.620689655172406</v>
      </c>
      <c r="J4" s="34">
        <v>85.857100000000003</v>
      </c>
      <c r="K4" s="34">
        <v>81.771638448275894</v>
      </c>
      <c r="L4" s="7" t="s">
        <v>56</v>
      </c>
    </row>
    <row r="5" spans="1:12" ht="17.25">
      <c r="A5" s="7">
        <v>3</v>
      </c>
      <c r="B5" s="39" t="s">
        <v>53</v>
      </c>
      <c r="C5" s="40"/>
      <c r="D5" s="32" t="s">
        <v>247</v>
      </c>
      <c r="E5" s="7" t="s">
        <v>248</v>
      </c>
      <c r="F5" s="7" t="s">
        <v>24</v>
      </c>
      <c r="G5" s="41" t="s">
        <v>249</v>
      </c>
      <c r="H5" s="37">
        <v>5</v>
      </c>
      <c r="I5" s="34">
        <f t="shared" ref="I5:I14" si="0">H5/$H$3*100</f>
        <v>17.241379310344829</v>
      </c>
      <c r="J5" s="34">
        <v>92.173299999999998</v>
      </c>
      <c r="K5" s="34">
        <v>80.933511896551707</v>
      </c>
      <c r="L5" s="7" t="s">
        <v>56</v>
      </c>
    </row>
    <row r="6" spans="1:12" ht="81">
      <c r="A6" s="7">
        <v>4</v>
      </c>
      <c r="B6" s="35" t="s">
        <v>282</v>
      </c>
      <c r="C6" s="7" t="s">
        <v>250</v>
      </c>
      <c r="D6" s="32" t="s">
        <v>251</v>
      </c>
      <c r="E6" s="7" t="s">
        <v>252</v>
      </c>
      <c r="F6" s="7" t="s">
        <v>24</v>
      </c>
      <c r="G6" s="42" t="s">
        <v>253</v>
      </c>
      <c r="H6" s="37">
        <v>15</v>
      </c>
      <c r="I6" s="34">
        <f t="shared" si="0"/>
        <v>51.724137931034484</v>
      </c>
      <c r="J6" s="34">
        <v>83.588399999999993</v>
      </c>
      <c r="K6" s="34">
        <v>78.808760689655202</v>
      </c>
      <c r="L6" s="7" t="s">
        <v>56</v>
      </c>
    </row>
    <row r="7" spans="1:12" ht="40.5">
      <c r="A7" s="7">
        <v>5</v>
      </c>
      <c r="B7" s="35" t="s">
        <v>240</v>
      </c>
      <c r="C7" s="7" t="s">
        <v>53</v>
      </c>
      <c r="D7" s="32" t="s">
        <v>254</v>
      </c>
      <c r="E7" s="7" t="s">
        <v>255</v>
      </c>
      <c r="F7" s="7" t="s">
        <v>24</v>
      </c>
      <c r="G7" s="41" t="s">
        <v>256</v>
      </c>
      <c r="H7" s="37">
        <v>5</v>
      </c>
      <c r="I7" s="34">
        <f t="shared" si="0"/>
        <v>17.241379310344829</v>
      </c>
      <c r="J7" s="34">
        <v>89.515600000000006</v>
      </c>
      <c r="K7" s="34">
        <v>78.674466896551706</v>
      </c>
      <c r="L7" s="7" t="s">
        <v>257</v>
      </c>
    </row>
    <row r="8" spans="1:12" ht="54">
      <c r="A8" s="7">
        <v>6</v>
      </c>
      <c r="B8" s="35" t="s">
        <v>283</v>
      </c>
      <c r="C8" s="7" t="s">
        <v>56</v>
      </c>
      <c r="D8" s="32" t="s">
        <v>258</v>
      </c>
      <c r="E8" s="7" t="s">
        <v>259</v>
      </c>
      <c r="F8" s="7" t="s">
        <v>24</v>
      </c>
      <c r="G8" s="36" t="s">
        <v>260</v>
      </c>
      <c r="H8" s="37">
        <v>7</v>
      </c>
      <c r="I8" s="34">
        <f t="shared" si="0"/>
        <v>24.137931034482758</v>
      </c>
      <c r="J8" s="32" t="s">
        <v>261</v>
      </c>
      <c r="K8" s="34">
        <v>78.301689655172396</v>
      </c>
      <c r="L8" s="7" t="s">
        <v>56</v>
      </c>
    </row>
    <row r="9" spans="1:12" ht="17.25">
      <c r="A9" s="7">
        <v>7</v>
      </c>
      <c r="B9" s="7" t="s">
        <v>240</v>
      </c>
      <c r="C9" s="7" t="s">
        <v>56</v>
      </c>
      <c r="D9" s="32" t="s">
        <v>262</v>
      </c>
      <c r="E9" s="7" t="s">
        <v>263</v>
      </c>
      <c r="F9" s="7" t="s">
        <v>24</v>
      </c>
      <c r="G9" s="36" t="s">
        <v>264</v>
      </c>
      <c r="H9" s="37">
        <v>2</v>
      </c>
      <c r="I9" s="34">
        <f t="shared" si="0"/>
        <v>6.8965517241379306</v>
      </c>
      <c r="J9" s="34">
        <v>90.081299999999999</v>
      </c>
      <c r="K9" s="34">
        <v>77.603587758620705</v>
      </c>
      <c r="L9" s="7" t="s">
        <v>56</v>
      </c>
    </row>
    <row r="10" spans="1:12" ht="81">
      <c r="A10" s="7">
        <v>8</v>
      </c>
      <c r="B10" s="7" t="s">
        <v>240</v>
      </c>
      <c r="C10" s="7" t="s">
        <v>56</v>
      </c>
      <c r="D10" s="32" t="s">
        <v>265</v>
      </c>
      <c r="E10" s="7" t="s">
        <v>266</v>
      </c>
      <c r="F10" s="7" t="s">
        <v>24</v>
      </c>
      <c r="G10" s="42" t="s">
        <v>267</v>
      </c>
      <c r="H10" s="37">
        <v>19</v>
      </c>
      <c r="I10" s="34">
        <f t="shared" si="0"/>
        <v>65.517241379310349</v>
      </c>
      <c r="J10" s="32" t="s">
        <v>268</v>
      </c>
      <c r="K10" s="34">
        <v>75.549586206896507</v>
      </c>
      <c r="L10" s="7" t="s">
        <v>56</v>
      </c>
    </row>
    <row r="11" spans="1:12" ht="17.25">
      <c r="A11" s="7">
        <v>9</v>
      </c>
      <c r="B11" s="7" t="s">
        <v>53</v>
      </c>
      <c r="C11" s="7"/>
      <c r="D11" s="32" t="s">
        <v>269</v>
      </c>
      <c r="E11" s="7" t="s">
        <v>270</v>
      </c>
      <c r="F11" s="7" t="s">
        <v>24</v>
      </c>
      <c r="G11" s="36" t="s">
        <v>56</v>
      </c>
      <c r="H11" s="37">
        <v>0</v>
      </c>
      <c r="I11" s="34">
        <f t="shared" si="0"/>
        <v>0</v>
      </c>
      <c r="J11" s="32" t="s">
        <v>271</v>
      </c>
      <c r="K11" s="34">
        <v>74.459999999999994</v>
      </c>
      <c r="L11" s="7" t="s">
        <v>56</v>
      </c>
    </row>
    <row r="12" spans="1:12" ht="17.25">
      <c r="A12" s="7">
        <v>10</v>
      </c>
      <c r="B12" s="7" t="s">
        <v>240</v>
      </c>
      <c r="C12" s="32" t="s">
        <v>53</v>
      </c>
      <c r="D12" s="32" t="s">
        <v>272</v>
      </c>
      <c r="E12" s="7" t="s">
        <v>273</v>
      </c>
      <c r="F12" s="7" t="s">
        <v>24</v>
      </c>
      <c r="G12" s="41" t="s">
        <v>274</v>
      </c>
      <c r="H12" s="37">
        <v>1</v>
      </c>
      <c r="I12" s="34">
        <f t="shared" si="0"/>
        <v>3.4482758620689653</v>
      </c>
      <c r="J12" s="32" t="s">
        <v>275</v>
      </c>
      <c r="K12" s="34">
        <v>73.311241379310303</v>
      </c>
      <c r="L12" s="7" t="s">
        <v>56</v>
      </c>
    </row>
    <row r="13" spans="1:12" ht="17.25">
      <c r="A13" s="7">
        <v>11</v>
      </c>
      <c r="B13" s="7" t="s">
        <v>240</v>
      </c>
      <c r="C13" s="7" t="s">
        <v>53</v>
      </c>
      <c r="D13" s="32" t="s">
        <v>276</v>
      </c>
      <c r="E13" s="7" t="s">
        <v>277</v>
      </c>
      <c r="F13" s="7" t="s">
        <v>24</v>
      </c>
      <c r="G13" s="36" t="s">
        <v>278</v>
      </c>
      <c r="H13" s="37">
        <v>2</v>
      </c>
      <c r="I13" s="34">
        <f t="shared" si="0"/>
        <v>6.8965517241379306</v>
      </c>
      <c r="J13" s="34">
        <v>84.138900000000007</v>
      </c>
      <c r="K13" s="34">
        <v>72.552547758620705</v>
      </c>
      <c r="L13" s="7"/>
    </row>
    <row r="14" spans="1:12" ht="27">
      <c r="A14" s="7">
        <v>12</v>
      </c>
      <c r="B14" s="7" t="s">
        <v>240</v>
      </c>
      <c r="C14" s="7" t="s">
        <v>53</v>
      </c>
      <c r="D14" s="32" t="s">
        <v>279</v>
      </c>
      <c r="E14" s="7" t="s">
        <v>280</v>
      </c>
      <c r="F14" s="7" t="s">
        <v>24</v>
      </c>
      <c r="G14" s="41" t="s">
        <v>281</v>
      </c>
      <c r="H14" s="37">
        <v>4</v>
      </c>
      <c r="I14" s="34">
        <f t="shared" si="0"/>
        <v>13.793103448275861</v>
      </c>
      <c r="J14" s="34">
        <v>82.620699999999999</v>
      </c>
      <c r="K14" s="34">
        <v>72.296560517241403</v>
      </c>
      <c r="L14" s="7"/>
    </row>
    <row r="15" spans="1:12" ht="17.25">
      <c r="A15" s="7"/>
      <c r="B15" s="7"/>
      <c r="C15" s="38"/>
      <c r="D15" s="32"/>
      <c r="E15" s="7"/>
      <c r="F15" s="7"/>
      <c r="G15" s="43"/>
      <c r="H15" s="44"/>
      <c r="I15" s="45"/>
      <c r="J15" s="34"/>
      <c r="K15" s="34"/>
      <c r="L15" s="7"/>
    </row>
    <row r="16" spans="1:12" ht="17.25">
      <c r="A16" s="7"/>
      <c r="B16" s="7"/>
      <c r="C16" s="38"/>
      <c r="D16" s="32"/>
      <c r="E16" s="7"/>
      <c r="F16" s="7"/>
      <c r="G16" s="43"/>
      <c r="H16" s="44"/>
      <c r="I16" s="45"/>
      <c r="J16" s="34"/>
      <c r="K16" s="34"/>
      <c r="L16" s="7"/>
    </row>
  </sheetData>
  <mergeCells count="1">
    <mergeCell ref="A1:L1"/>
  </mergeCells>
  <phoneticPr fontId="2" type="noConversion"/>
  <dataValidations count="1">
    <dataValidation type="list" allowBlank="1" showInputMessage="1" showErrorMessage="1" sqref="F3:F16" xr:uid="{00000000-0002-0000-0300-000000000000}">
      <formula1>"是,否"</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5</vt:i4>
      </vt:variant>
    </vt:vector>
  </HeadingPairs>
  <TitlesOfParts>
    <vt:vector size="5" baseType="lpstr">
      <vt:lpstr>2016级</vt:lpstr>
      <vt:lpstr>2017级</vt:lpstr>
      <vt:lpstr>2018级</vt:lpstr>
      <vt:lpstr>2019级</vt:lpstr>
      <vt:lpstr>汇总</vt:lpstr>
    </vt:vector>
  </TitlesOfParts>
  <Company>lx</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滕航</dc:creator>
  <cp:lastModifiedBy>10430</cp:lastModifiedBy>
  <cp:revision/>
  <cp:lastPrinted>2020-06-01T09:10:27Z</cp:lastPrinted>
  <dcterms:created xsi:type="dcterms:W3CDTF">2009-02-19T00:06:25Z</dcterms:created>
  <dcterms:modified xsi:type="dcterms:W3CDTF">2020-06-02T07:37:28Z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