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15"/>
  <workbookPr defaultThemeVersion="166925"/>
  <mc:AlternateContent xmlns:mc="http://schemas.openxmlformats.org/markup-compatibility/2006">
    <mc:Choice Requires="x15">
      <x15ac:absPath xmlns:x15ac="http://schemas.microsoft.com/office/spreadsheetml/2010/11/ac" url="C:\Users\T490\Desktop\2019学业奖\汇总\"/>
    </mc:Choice>
  </mc:AlternateContent>
  <xr:revisionPtr revIDLastSave="0" documentId="13_ncr:1_{4F31FA57-65D6-4E5A-A6D3-2E46943F257F}" xr6:coauthVersionLast="45" xr6:coauthVersionMax="45" xr10:uidLastSave="{00000000-0000-0000-0000-000000000000}"/>
  <bookViews>
    <workbookView xWindow="-110" yWindow="-110" windowWidth="23970" windowHeight="14620" activeTab="2" xr2:uid="{81FD2815-97B9-4D63-9547-95EFA9795B33}"/>
  </bookViews>
  <sheets>
    <sheet name="18硕" sheetId="1" r:id="rId1"/>
    <sheet name="18硕蒙纳士" sheetId="2" r:id="rId2"/>
    <sheet name="19硕推免" sheetId="5" r:id="rId3"/>
    <sheet name="19硕统考" sheetId="6" r:id="rId4"/>
    <sheet name="17博士" sheetId="3" r:id="rId5"/>
    <sheet name="18博士"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3" l="1"/>
  <c r="F24" i="3"/>
  <c r="F23" i="3"/>
  <c r="F22" i="3"/>
  <c r="F21" i="3"/>
  <c r="F20" i="3"/>
  <c r="F19" i="3"/>
  <c r="F18" i="3"/>
  <c r="F17" i="3"/>
  <c r="F16" i="3"/>
  <c r="F15" i="3"/>
  <c r="F14" i="3"/>
  <c r="F13" i="3"/>
  <c r="F12" i="3"/>
  <c r="F11" i="3"/>
  <c r="F10" i="3"/>
  <c r="F9" i="3"/>
  <c r="F8" i="3"/>
  <c r="F7" i="3"/>
  <c r="F6" i="3"/>
  <c r="F5" i="3"/>
  <c r="F4" i="3"/>
  <c r="E3" i="3"/>
  <c r="F3" i="3" s="1"/>
  <c r="F2" i="3"/>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91" i="1"/>
  <c r="G115" i="1"/>
  <c r="G114" i="1"/>
  <c r="G113" i="1"/>
  <c r="G112" i="1"/>
  <c r="G111" i="1"/>
  <c r="G110" i="1"/>
  <c r="G109" i="1"/>
  <c r="G108" i="1"/>
  <c r="G107" i="1"/>
  <c r="G106" i="1"/>
  <c r="G105" i="1"/>
  <c r="G104" i="1"/>
  <c r="G103" i="1"/>
  <c r="G102" i="1"/>
  <c r="G101" i="1"/>
  <c r="G100" i="1"/>
  <c r="G99" i="1"/>
  <c r="G98" i="1"/>
  <c r="G97" i="1"/>
  <c r="G96" i="1"/>
  <c r="G95" i="1"/>
  <c r="G94" i="1"/>
  <c r="G93" i="1"/>
  <c r="G92"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4" i="1"/>
  <c r="G13" i="1"/>
  <c r="G12" i="1"/>
  <c r="G11" i="1"/>
  <c r="G10" i="1"/>
  <c r="G9" i="1"/>
  <c r="F8" i="1"/>
  <c r="G8" i="1" s="1"/>
  <c r="G7" i="1"/>
  <c r="G6" i="1"/>
  <c r="G5" i="1"/>
  <c r="G4" i="1"/>
  <c r="F3" i="1"/>
  <c r="G3" i="1" s="1"/>
  <c r="G15" i="1"/>
  <c r="G2" i="1"/>
</calcChain>
</file>

<file path=xl/sharedStrings.xml><?xml version="1.0" encoding="utf-8"?>
<sst xmlns="http://schemas.openxmlformats.org/spreadsheetml/2006/main" count="1426" uniqueCount="703">
  <si>
    <t>序号</t>
  </si>
  <si>
    <t>学号</t>
  </si>
  <si>
    <t>姓名</t>
  </si>
  <si>
    <t>规格化成绩</t>
  </si>
  <si>
    <t>素质分</t>
  </si>
  <si>
    <t>科研分</t>
  </si>
  <si>
    <t>总分</t>
    <phoneticPr fontId="4" type="noConversion"/>
  </si>
  <si>
    <t>学业奖等级</t>
    <phoneticPr fontId="4" type="noConversion"/>
  </si>
  <si>
    <t>SCI论文（标题、第几作者）</t>
  </si>
  <si>
    <t>EI论文(标题、第几作者)</t>
  </si>
  <si>
    <t>国内国际际学术会议（被收录级别）</t>
  </si>
  <si>
    <t>国家或国际竞赛获奖</t>
  </si>
  <si>
    <t>省级竞赛获奖</t>
  </si>
  <si>
    <t>获得发明专利（专利号与授权日）</t>
  </si>
  <si>
    <t>申请并公示的发明专利（申请公布号与申请公布日）</t>
  </si>
  <si>
    <t>申请并取得授权新型专利（专利号与授权日）</t>
  </si>
  <si>
    <t>学生干部</t>
  </si>
  <si>
    <t>於红梅</t>
  </si>
  <si>
    <t>一等</t>
    <phoneticPr fontId="4" type="noConversion"/>
  </si>
  <si>
    <t>Electrical and thermal conductivities of polycrystalline platinum nanowires（导师一作，本人二作）</t>
    <phoneticPr fontId="4" type="noConversion"/>
  </si>
  <si>
    <t>钟义</t>
  </si>
  <si>
    <t>机械工程学院研究生会主席</t>
  </si>
  <si>
    <t>袁维</t>
  </si>
  <si>
    <t>①“华为杯”第十五届中国研究生数学建模竞赛全国二等奖（6分）                  ②2018爱驰杯中国大学生无人驾驶方程式大赛全国二等奖（6*0.4分）</t>
    <phoneticPr fontId="4" type="noConversion"/>
  </si>
  <si>
    <t>①2019年江苏省研究生数学建模科研创新实践大赛一等奖（6分）</t>
  </si>
  <si>
    <t>刘家铭</t>
  </si>
  <si>
    <t>《一种新型建筑节能墙体》专利号201710763584.1 授权日期2019年2月20日 学生一作 +10</t>
  </si>
  <si>
    <t>马德贤</t>
  </si>
  <si>
    <t>“Effects of Microchannel Cross-section Shape on Particle Focusing”(IEEE 3M-NANO收录 2019.8.4-8.7)</t>
  </si>
  <si>
    <t>“华为杯”第十五届中国研究生数学建模竞赛全国一等奖</t>
  </si>
  <si>
    <t>黄魁</t>
  </si>
  <si>
    <t>“华为杯”第十五届中国研究生数学建模竞赛三等奖+4</t>
  </si>
  <si>
    <t>陈浩</t>
  </si>
  <si>
    <t>“中国大学生无人驾驶方程式大赛”二等奖+6*0.4（2018.12）
“第三届世界智能驾驶挑战赛”优秀奖（三等奖）+4*0.2（2019.5）</t>
    <phoneticPr fontId="4" type="noConversion"/>
  </si>
  <si>
    <t>“一种多模混合动力汽车的传动装置”（公开号：CN 109795305A）+2.4</t>
  </si>
  <si>
    <t>刘畅</t>
  </si>
  <si>
    <t>2019.03 国际（常州）自动驾驶技术创新大赛 二等奖
认定省级+4*0.4=1.6
2019.06 第三届智能驾驶挑战赛城市街区赛 三等奖 4*0.4=1.6
2019.07 国际无人智能小车挑战赛（IARRC）城市挑战赛冠军 总成绩亚军 +8*0.2=1.6</t>
    <phoneticPr fontId="4" type="noConversion"/>
  </si>
  <si>
    <t>2019.05 一种用于混合动力汽车的动力传动装置 公开号：109795306A（二作，导师一作） +2.4</t>
  </si>
  <si>
    <t>罗俊文</t>
  </si>
  <si>
    <t xml:space="preserve"> </t>
  </si>
  <si>
    <t>一种压力容器密封隔振装置， CN201910212691.4
申请公布日：2019.07.19
学生二作+2.4</t>
  </si>
  <si>
    <t xml:space="preserve">一种利用合页开合压水式喷水推进的潜艇，CN201710062177.8 
授权公布日期：2019.04.30；学生二作+4
</t>
  </si>
  <si>
    <t>班长</t>
  </si>
  <si>
    <t>蒋丰韬</t>
  </si>
  <si>
    <t>聚合物薄膜惯性微流控芯片研制及直流道内粒子聚焦特性 学生一作 唯一学生成果 
+8</t>
    <phoneticPr fontId="4" type="noConversion"/>
  </si>
  <si>
    <t>一种微流控移液枪头 专利号：2017104617697 授权日期：2019.04.30 学生二作 教师一作 +8</t>
  </si>
  <si>
    <t>阚浩轩</t>
  </si>
  <si>
    <t>EI会议三作+0.8（0.2*4）</t>
  </si>
  <si>
    <t>全国数学建模竞赛二等奖+6</t>
  </si>
  <si>
    <t>院研会宣传部部长</t>
  </si>
  <si>
    <t>毛永杰</t>
  </si>
  <si>
    <t>“华为杯”第十五届中国研究生数学建模竞赛全国二等奖</t>
  </si>
  <si>
    <t>赵兴景</t>
  </si>
  <si>
    <t>(1)CN109364427A 2019.02.22 (2)CN109568886A 2019.04.05</t>
  </si>
  <si>
    <t>侯红宇</t>
  </si>
  <si>
    <t>软件著作权第二发明人</t>
  </si>
  <si>
    <t>吴梦阳</t>
  </si>
  <si>
    <t>明阳</t>
  </si>
  <si>
    <t>CN109437527A 
2019.03.08</t>
  </si>
  <si>
    <t>王紫筠</t>
  </si>
  <si>
    <t>二等</t>
    <phoneticPr fontId="4" type="noConversion"/>
  </si>
  <si>
    <t>1.一种基于形状记忆聚合物的智能调节开孔率的过滤装置及调节方法（学生二作）CN 110115885 A 2019.08.13
2.货车侧翻模拟实验装置（学生三作）
CN 109489990 A
2019.03.19</t>
  </si>
  <si>
    <t>王天昱</t>
  </si>
  <si>
    <t>朱阳洋</t>
  </si>
  <si>
    <t xml:space="preserve">导师一作，学生二作 CN110077566A     公开（公告）日20190802 </t>
  </si>
  <si>
    <t>王学舟</t>
  </si>
  <si>
    <t xml:space="preserve">1、CN 109226756 A一种观测等离子体增材制造过程熔池附近透明流场的装置 公布时间：2019.01.18 排名：2           2、CN 110031501 A微重力状态下的液态金属凝固原位观察装置及观测方法 公布时间：2019.07.19 排名：2  </t>
  </si>
  <si>
    <t>毛飞龙</t>
  </si>
  <si>
    <t>《基于BST铁电薄膜可调电容的研究》《基于耦合声波导的跨介质传输研究》
不在学年内</t>
    <phoneticPr fontId="4" type="noConversion"/>
  </si>
  <si>
    <t>一种柔性亥姆霍兹调控结构（CN201811516462.3 2018年12月12日）
5.24实审老师一作学生三作+3*0.4
《一种用于液体检测的未流通到声波传感器》
（CN201910040040.1 2019年01月16日
6.11实审 老师一作学生二作+3*0.8
《一种基于耦合双共振系统的声波滤波器201811494028.X 2018年12月07日》）
5.03实审 老师一作学生二作+3*0.8</t>
    <phoneticPr fontId="4" type="noConversion"/>
  </si>
  <si>
    <t>李乐</t>
  </si>
  <si>
    <t>“华为杯”第十五届中国研究生数学建模竞赛全国三等奖</t>
  </si>
  <si>
    <t>林紫燕</t>
  </si>
  <si>
    <t>伍金春</t>
    <rPh sb="0" eb="1">
      <t>wu jin chun</t>
    </rPh>
    <phoneticPr fontId="7" type="noConversion"/>
  </si>
  <si>
    <t>“一种低空搜索定位系统”(公开号:CN109612456A)(二作,一作为老师)</t>
    <rPh sb="1" eb="2">
      <t>yi z</t>
    </rPh>
    <rPh sb="3" eb="4">
      <t>di kong</t>
    </rPh>
    <rPh sb="5" eb="6">
      <t>sou suo</t>
    </rPh>
    <rPh sb="7" eb="8">
      <t>ding wei xi t</t>
    </rPh>
    <rPh sb="13" eb="14">
      <t>gonhg kai</t>
    </rPh>
    <rPh sb="15" eb="16">
      <t>hao</t>
    </rPh>
    <rPh sb="34" eb="35">
      <t>yi zuo</t>
    </rPh>
    <rPh sb="35" eb="36">
      <t>zuo</t>
    </rPh>
    <rPh sb="36" eb="37">
      <t>wei</t>
    </rPh>
    <rPh sb="37" eb="38">
      <t>lao shi</t>
    </rPh>
    <phoneticPr fontId="7" type="noConversion"/>
  </si>
  <si>
    <t>王茜</t>
  </si>
  <si>
    <t>邹磊</t>
  </si>
  <si>
    <t xml:space="preserve">申请公布号：CN 109781412 A 申请公布日：2019.5.21    （学生一作+3分）        </t>
  </si>
  <si>
    <t>专利号：2019SR0983710  授权日：2019.9.23       （老师一作，学生二作）
不在学年内</t>
    <phoneticPr fontId="4" type="noConversion"/>
  </si>
  <si>
    <t>胡孙滢</t>
  </si>
  <si>
    <t>安紫菁</t>
  </si>
  <si>
    <t>“华为杯”第十五届中国研究生数学建模竞赛三等奖</t>
  </si>
  <si>
    <t>游泽军</t>
  </si>
  <si>
    <t>一种基于红外对射传感器的炉辊监测的方法及装置 
CN 110132022 A
2019.8.16</t>
  </si>
  <si>
    <t>胡斌</t>
  </si>
  <si>
    <t>季善玲</t>
  </si>
  <si>
    <t>研究生数学建模三等奖</t>
  </si>
  <si>
    <t>李昌远</t>
  </si>
  <si>
    <t>CN110081654A     2019年8月2日公布</t>
  </si>
  <si>
    <t>刘力搏</t>
  </si>
  <si>
    <t>《Condition based maintenance of the yaw motor in a wind turbine using an indirect indicator:a case study》三作 EI检索
一作单位非东大</t>
    <phoneticPr fontId="4" type="noConversion"/>
  </si>
  <si>
    <t>15届华为杯研究生数模竞赛三等奖
+6</t>
    <phoneticPr fontId="4" type="noConversion"/>
  </si>
  <si>
    <t>吕晓蕾</t>
  </si>
  <si>
    <t>第十一届国际用户体验创新大赛11th User Experience Design Award西北赛区三等奖
按省级三等奖 +2*0.2</t>
    <phoneticPr fontId="4" type="noConversion"/>
  </si>
  <si>
    <t>缪秋华</t>
  </si>
  <si>
    <t>一种基于蔬菜大棚的多功能自动雾化杀虫器及操作流程 - CN201811102060.9
老师一作/学生二作</t>
  </si>
  <si>
    <t>赵佳斌</t>
  </si>
  <si>
    <t>CN109628277A
2019.04.16
发明专利二作，老师一作</t>
  </si>
  <si>
    <t>徐伟文</t>
  </si>
  <si>
    <t>王鹏飞</t>
  </si>
  <si>
    <t>王若楠</t>
  </si>
  <si>
    <t xml:space="preserve">专利号：201910117876.7    公布日期：2019.05.20        </t>
  </si>
  <si>
    <t>体育委员</t>
  </si>
  <si>
    <t>王齐</t>
  </si>
  <si>
    <t>支部组织委员</t>
  </si>
  <si>
    <t>杨雯</t>
  </si>
  <si>
    <t>一种适用多种工况的可配置远程数据采集系统</t>
  </si>
  <si>
    <t>赵亚康</t>
  </si>
  <si>
    <t>无</t>
  </si>
  <si>
    <t>“华为杯”第十五届中国研究生数学建模竞赛成功参与奖(不加科研分)</t>
  </si>
  <si>
    <t>党建助管</t>
  </si>
  <si>
    <t>赵天晸</t>
  </si>
  <si>
    <t>谷亦行</t>
  </si>
  <si>
    <t>勤志</t>
  </si>
  <si>
    <t>李玲玲</t>
  </si>
  <si>
    <t>牟博康</t>
  </si>
  <si>
    <t>杨冰清</t>
  </si>
  <si>
    <t>陈锐</t>
  </si>
  <si>
    <t>名称：
一种无螺钉可全拆装式油烟机
申请公布号：
CN110030604A
申请公布日：
2019.07.19</t>
  </si>
  <si>
    <t>李琦</t>
  </si>
  <si>
    <t>刘富康</t>
  </si>
  <si>
    <t>张意</t>
  </si>
  <si>
    <t>组织委员</t>
  </si>
  <si>
    <t>何东泽</t>
  </si>
  <si>
    <t>201910284479.9 2019.4.10 
8.23公示，不在学年范围内          201910284470.8  2019.4.10          
8.6公示
学生一作的二作
3*0.4</t>
    <phoneticPr fontId="4" type="noConversion"/>
  </si>
  <si>
    <t xml:space="preserve">复合材料结构随机动响应分析及评估软件 2019RS0721075 2019.02.01  2*0.8                               </t>
    <phoneticPr fontId="4" type="noConversion"/>
  </si>
  <si>
    <t>兼职辅导员</t>
  </si>
  <si>
    <t>尹晨阳</t>
  </si>
  <si>
    <t>王晨曦</t>
  </si>
  <si>
    <t>赵鹏</t>
  </si>
  <si>
    <t>一种轮子可收起的行李箱（申请公布号： CN110089818A
申请公布日：2019.08.06）
导师一作本人二作+2.4；一种高温和低温环境下车辆停车警示装置（申请公布号：CN109501671A 申请公布日：2019.03.22）导师一作学生三作+1.2；</t>
  </si>
  <si>
    <t>张坤</t>
  </si>
  <si>
    <t>桑杲</t>
  </si>
  <si>
    <t>沈童</t>
  </si>
  <si>
    <t>Distributed Control Design based on Multi-Agent for Distributed Driving Electric Vehicle（录用）（ieee 会议：The 3rd Conference on Vehicle Control and Intelligence）</t>
  </si>
  <si>
    <t>世界智能驾驶挑战赛WIDC（三等奖+4*0.2）</t>
    <phoneticPr fontId="4" type="noConversion"/>
  </si>
  <si>
    <t>吴建华</t>
  </si>
  <si>
    <t>1.Systematic Investigation of Longitudinal Dynamics’ Influence on Dynamic Stability of 
In-Wheel Motor Driven Car-trailer Combinations （IEEE会议，EI,录用，未被检索）                                                                     2.减振器物理模型中迟滞特性的建模表征方法研究（录用，未被检索）</t>
  </si>
  <si>
    <t>林蓉</t>
  </si>
  <si>
    <t>三等</t>
    <phoneticPr fontId="4" type="noConversion"/>
  </si>
  <si>
    <t>任书豪</t>
  </si>
  <si>
    <t>严文强</t>
  </si>
  <si>
    <t>陈楠</t>
  </si>
  <si>
    <t>黄瑞</t>
  </si>
  <si>
    <t>胡竹</t>
  </si>
  <si>
    <t>邢俊杰</t>
  </si>
  <si>
    <t>孙琪</t>
  </si>
  <si>
    <t>EI会议三作　Jianping Dou, Xia Zhao, Qi Sun. Robust Optimization Models of Integrated Configuration Design and Scheduling for Reconfigurable Flowline. 2019 IEEE International Conference on Mechatronics and Automation (IEEE ICMA2019), 2019, Aug 4-7,Tianjin, 70-75.天津，2019年8月4日到7日</t>
    <phoneticPr fontId="4" type="noConversion"/>
  </si>
  <si>
    <t>周胜民</t>
  </si>
  <si>
    <t>沈浪</t>
  </si>
  <si>
    <t>《基于耦合声波导的跨介质声波信息传输研究》ISTP；《基于SPN近似浑浊介质光-声-热特性研究》ISTP；《基于BST铁电薄膜可调电容的研究》ISTP。
不在学年内</t>
    <phoneticPr fontId="4" type="noConversion"/>
  </si>
  <si>
    <t>CN201910040040.1，2019年1月16日；老师一作学生三作+3*0.4
2019.6.11
CN201811494028.X，2018年12月7日；
不在发明人名单内
CN201811516462.3，2018年12月12日。
2019.5.24
老师一作学生二作+3*0.8
CN201811515617.1，2018年.12月.12日
学生一作的三作+3*0.2
2019.5.10</t>
    <phoneticPr fontId="4" type="noConversion"/>
  </si>
  <si>
    <t>陈奕雅</t>
  </si>
  <si>
    <t>申龙</t>
  </si>
  <si>
    <t>魏东栋</t>
  </si>
  <si>
    <t>文艺委员</t>
  </si>
  <si>
    <t>程世伟</t>
  </si>
  <si>
    <t>申请公布号：      CN 109760775 A     申请公布日：20190517</t>
  </si>
  <si>
    <t>党支部书记</t>
  </si>
  <si>
    <t>邵天洋</t>
  </si>
  <si>
    <t>马克坚</t>
  </si>
  <si>
    <t>“一种原子层沉积二硫化铼薄膜的方法”(公开号： 110205605A)
9.6公示 不在学年内</t>
    <phoneticPr fontId="4" type="noConversion"/>
  </si>
  <si>
    <t>戈娜</t>
  </si>
  <si>
    <t>张人超</t>
  </si>
  <si>
    <t>院研会实践部干事；党支书</t>
  </si>
  <si>
    <t>陶嘉瑜</t>
  </si>
  <si>
    <t>贺宇锋</t>
  </si>
  <si>
    <t>马旭</t>
  </si>
  <si>
    <t>“一种非圆齿轮驱动的同步回转式压缩机”(公开号： CN109931262A，公开日：2019-06-25)</t>
  </si>
  <si>
    <t>张宇</t>
  </si>
  <si>
    <t>陈彤</t>
  </si>
  <si>
    <t>赵子乾</t>
  </si>
  <si>
    <t>邓鼎文</t>
  </si>
  <si>
    <t>廖阳</t>
  </si>
  <si>
    <t>韩添</t>
  </si>
  <si>
    <t>团支书</t>
  </si>
  <si>
    <t>李鑫</t>
  </si>
  <si>
    <t>《一种用于生物可降解单丝的制备方法》201910185077.3   2019年03月12日          老师1作学生3作       1.2分</t>
    <phoneticPr fontId="4" type="noConversion"/>
  </si>
  <si>
    <t>蔡青松</t>
  </si>
  <si>
    <t>杨强</t>
  </si>
  <si>
    <t>陈少华</t>
  </si>
  <si>
    <t>李鑫磊</t>
  </si>
  <si>
    <t>张嘉智</t>
  </si>
  <si>
    <t>发明名称：
一种智能网球训练装置及系统
发明人：韩良（导师）、张嘉智
申请号：201910182464.1
申请公布日：2019年5月28日</t>
  </si>
  <si>
    <t>硕士182团支部书记</t>
  </si>
  <si>
    <t>葛啸</t>
  </si>
  <si>
    <t>陈畅</t>
  </si>
  <si>
    <t>李洋鹏</t>
  </si>
  <si>
    <t>许修祥</t>
  </si>
  <si>
    <t>李以凯</t>
  </si>
  <si>
    <t>朱莹</t>
  </si>
  <si>
    <t>陆洋</t>
  </si>
  <si>
    <t>王斯盛</t>
  </si>
  <si>
    <t>毛一帆</t>
  </si>
  <si>
    <t>许金堡</t>
  </si>
  <si>
    <t>王聪</t>
  </si>
  <si>
    <t>姚悦</t>
  </si>
  <si>
    <t>四等</t>
    <phoneticPr fontId="4" type="noConversion"/>
  </si>
  <si>
    <t>唐景明</t>
  </si>
  <si>
    <t>罗涵容</t>
  </si>
  <si>
    <t>张桂文</t>
  </si>
  <si>
    <t>胡然</t>
  </si>
  <si>
    <t>李强</t>
  </si>
  <si>
    <t>张功坦</t>
  </si>
  <si>
    <t>钱锦</t>
  </si>
  <si>
    <t>黄文涵</t>
  </si>
  <si>
    <t>李昌</t>
  </si>
  <si>
    <t>倪文辉</t>
  </si>
  <si>
    <t>曾庆钰</t>
  </si>
  <si>
    <t>李书培</t>
  </si>
  <si>
    <t>孙译文</t>
  </si>
  <si>
    <t>蒋雨萍</t>
  </si>
  <si>
    <t>任慧</t>
  </si>
  <si>
    <t>葛晓倩</t>
  </si>
  <si>
    <t>季钰麟</t>
  </si>
  <si>
    <t>汪洋</t>
  </si>
  <si>
    <t>陈明智</t>
  </si>
  <si>
    <t>汪其</t>
  </si>
  <si>
    <t>78.31</t>
  </si>
  <si>
    <t>许佳培</t>
  </si>
  <si>
    <t>姚嘉宝</t>
  </si>
  <si>
    <t>董林杰</t>
  </si>
  <si>
    <t>仇实</t>
  </si>
  <si>
    <t>朱永进</t>
  </si>
  <si>
    <t>李雪松</t>
  </si>
  <si>
    <t>周晨光</t>
  </si>
  <si>
    <t>上官昌健</t>
  </si>
  <si>
    <t>陈磊</t>
  </si>
  <si>
    <t>叶志远</t>
  </si>
  <si>
    <t>邓方禹</t>
  </si>
  <si>
    <t>江苏省国防演讲大赛优胜奖</t>
  </si>
  <si>
    <t>冯鑫</t>
  </si>
  <si>
    <t>胡甜赐</t>
  </si>
  <si>
    <t>徐康恺</t>
  </si>
  <si>
    <t>付帝</t>
  </si>
  <si>
    <t>徐展</t>
    <rPh sb="0" eb="1">
      <t>xu zhan</t>
    </rPh>
    <phoneticPr fontId="7" type="noConversion"/>
  </si>
  <si>
    <t>谢建明</t>
  </si>
  <si>
    <t>王刚</t>
  </si>
  <si>
    <t>温岩</t>
  </si>
  <si>
    <t>袁超</t>
  </si>
  <si>
    <t>党支部宣传委员</t>
  </si>
  <si>
    <t>徐超</t>
  </si>
  <si>
    <t>刘鹏飞</t>
  </si>
  <si>
    <t>刘晓佛</t>
  </si>
  <si>
    <t>备注</t>
  </si>
  <si>
    <t>马国瑞</t>
  </si>
  <si>
    <t>88.80</t>
  </si>
  <si>
    <t>一种全自动路面修复设备及路面修复方法 申请号201910454635.1 申请日2019.5.29</t>
  </si>
  <si>
    <t>研会文化部部长</t>
  </si>
  <si>
    <t>184330</t>
    <phoneticPr fontId="4" type="noConversion"/>
  </si>
  <si>
    <t>陈雷</t>
  </si>
  <si>
    <t>85.88</t>
  </si>
  <si>
    <t>第五届中国（武义）电动工具产品设计大赛三等奖</t>
  </si>
  <si>
    <t>高思昱</t>
  </si>
  <si>
    <t>87.12</t>
  </si>
  <si>
    <t>赵娜</t>
  </si>
  <si>
    <t>86.68</t>
  </si>
  <si>
    <t>王丽侠</t>
  </si>
  <si>
    <t>84.56</t>
  </si>
  <si>
    <t>支部书记</t>
  </si>
  <si>
    <t>刘斯辰</t>
  </si>
  <si>
    <t>85.20</t>
  </si>
  <si>
    <t>丁仕媛</t>
  </si>
  <si>
    <t>84.76</t>
  </si>
  <si>
    <t>吕品洁</t>
  </si>
  <si>
    <t>84.04</t>
  </si>
  <si>
    <t>文体委员</t>
  </si>
  <si>
    <t>周行健</t>
  </si>
  <si>
    <t>83.80</t>
  </si>
  <si>
    <t>高越</t>
  </si>
  <si>
    <t>81.52</t>
  </si>
  <si>
    <t>副班长 研会主席</t>
  </si>
  <si>
    <t>陈萱仪</t>
  </si>
  <si>
    <t>83.56</t>
  </si>
  <si>
    <t>刘丽雯</t>
  </si>
  <si>
    <t>83.44</t>
  </si>
  <si>
    <t>朱海榕</t>
  </si>
  <si>
    <t>81.96</t>
  </si>
  <si>
    <t>王凯迪</t>
  </si>
  <si>
    <t>81.84</t>
  </si>
  <si>
    <t>金钰</t>
  </si>
  <si>
    <t>81.36</t>
  </si>
  <si>
    <t>周天宇</t>
  </si>
  <si>
    <t>79.92</t>
  </si>
  <si>
    <t>李佳芮</t>
  </si>
  <si>
    <t>81.16</t>
  </si>
  <si>
    <t>王昌唱</t>
  </si>
  <si>
    <t>81.00</t>
  </si>
  <si>
    <t>吴昊</t>
  </si>
  <si>
    <t>80.44</t>
  </si>
  <si>
    <t>夏小青</t>
  </si>
  <si>
    <t>78.20</t>
  </si>
  <si>
    <t>方超</t>
  </si>
  <si>
    <t>79.96</t>
  </si>
  <si>
    <t>许东鸣</t>
  </si>
  <si>
    <t>79.56</t>
  </si>
  <si>
    <t>陈帅</t>
  </si>
  <si>
    <t>79.60</t>
  </si>
  <si>
    <t>秦昊</t>
  </si>
  <si>
    <t>79.44</t>
  </si>
  <si>
    <t>79.48</t>
  </si>
  <si>
    <t>刘明轩</t>
  </si>
  <si>
    <t>79.28</t>
  </si>
  <si>
    <t>周健</t>
  </si>
  <si>
    <t>78.04</t>
  </si>
  <si>
    <t>丁芮</t>
  </si>
  <si>
    <t>77.80</t>
  </si>
  <si>
    <t>顾杰</t>
  </si>
  <si>
    <t>77.48</t>
  </si>
  <si>
    <t>赵丰裕</t>
  </si>
  <si>
    <t>76.96</t>
  </si>
  <si>
    <t>江同舟</t>
  </si>
  <si>
    <t>76.28</t>
  </si>
  <si>
    <t>张蓝</t>
  </si>
  <si>
    <t>程伟</t>
  </si>
  <si>
    <t>75.60</t>
  </si>
  <si>
    <t>徐嘉玮</t>
  </si>
  <si>
    <t>75.12</t>
  </si>
  <si>
    <t>王文陆</t>
  </si>
  <si>
    <t>72.72</t>
  </si>
  <si>
    <t>宣传委员</t>
  </si>
  <si>
    <t>葛晓丹</t>
  </si>
  <si>
    <t>72.76</t>
  </si>
  <si>
    <t>胡金波</t>
  </si>
  <si>
    <t>71.92</t>
  </si>
  <si>
    <t>沈子毅</t>
  </si>
  <si>
    <t>70.36</t>
  </si>
  <si>
    <t>生活委员</t>
  </si>
  <si>
    <t>素质分</t>
    <phoneticPr fontId="7" type="noConversion"/>
  </si>
  <si>
    <t>总分</t>
    <phoneticPr fontId="7" type="noConversion"/>
  </si>
  <si>
    <t>学业奖等级</t>
    <phoneticPr fontId="7" type="noConversion"/>
  </si>
  <si>
    <t>备注</t>
    <phoneticPr fontId="7" type="noConversion"/>
  </si>
  <si>
    <t>SCI论文（标题、第几作者）</t>
    <phoneticPr fontId="7" type="noConversion"/>
  </si>
  <si>
    <t>EI论文(标题、第几作者)</t>
    <phoneticPr fontId="7" type="noConversion"/>
  </si>
  <si>
    <t>获得发明专利（专利号与授权日）</t>
    <phoneticPr fontId="7" type="noConversion"/>
  </si>
  <si>
    <t>申请并公示的发明专利（申请公布号与申请公布日）</t>
    <phoneticPr fontId="7" type="noConversion"/>
  </si>
  <si>
    <t>申请并取得授权新型专利（专利号与授权日）</t>
    <phoneticPr fontId="7" type="noConversion"/>
  </si>
  <si>
    <t>朱锐</t>
  </si>
  <si>
    <t>一等</t>
    <phoneticPr fontId="7" type="noConversion"/>
  </si>
  <si>
    <t>基于奇异值分解的ERA改进算法级模态
定阶研究【Improve Eigensystem Realization Algorithm and Mode Order Determination Based on SVD】
（1作）8*0.8=6.4</t>
  </si>
  <si>
    <t xml:space="preserve">   2019江苏省创新基金《基于精确建模的空间结构动力学关键问题研究》  +5；</t>
  </si>
  <si>
    <r>
      <rPr>
        <b/>
        <sz val="11"/>
        <color indexed="8"/>
        <rFont val="宋体"/>
        <family val="3"/>
        <charset val="134"/>
      </rPr>
      <t>专利</t>
    </r>
    <r>
      <rPr>
        <sz val="11"/>
        <color indexed="8"/>
        <rFont val="宋体"/>
        <family val="3"/>
        <charset val="134"/>
      </rPr>
      <t xml:space="preserve">：
1.ZL201810981537.9,2作
2.ZL201710598555.4，2作 
10*0.8*2
3.ZL201611251330.3，1作
</t>
    </r>
    <r>
      <rPr>
        <sz val="11"/>
        <color indexed="10"/>
        <rFont val="宋体"/>
        <family val="3"/>
        <charset val="134"/>
      </rPr>
      <t xml:space="preserve">不在学年内 </t>
    </r>
    <r>
      <rPr>
        <sz val="11"/>
        <color indexed="8"/>
        <rFont val="宋体"/>
        <family val="3"/>
        <charset val="134"/>
      </rPr>
      <t xml:space="preserve">
软件著作权：
2*0.8=1,6
1.2018SR107057,2作</t>
    </r>
    <phoneticPr fontId="7" type="noConversion"/>
  </si>
  <si>
    <r>
      <rPr>
        <b/>
        <sz val="11"/>
        <color indexed="8"/>
        <rFont val="宋体"/>
        <family val="3"/>
        <charset val="134"/>
      </rPr>
      <t>专利</t>
    </r>
    <r>
      <rPr>
        <sz val="11"/>
        <color indexed="8"/>
        <rFont val="宋体"/>
        <family val="3"/>
        <charset val="134"/>
      </rPr>
      <t>：
3*0.8*10</t>
    </r>
    <r>
      <rPr>
        <sz val="11"/>
        <color indexed="8"/>
        <rFont val="宋体"/>
        <family val="3"/>
        <charset val="134"/>
      </rPr>
      <t>=</t>
    </r>
    <r>
      <rPr>
        <sz val="11"/>
        <color indexed="8"/>
        <rFont val="宋体"/>
        <family val="3"/>
        <charset val="134"/>
      </rPr>
      <t>24</t>
    </r>
    <r>
      <rPr>
        <sz val="11"/>
        <color indexed="8"/>
        <rFont val="宋体"/>
        <family val="3"/>
        <charset val="134"/>
      </rPr>
      <t xml:space="preserve">分
</t>
    </r>
    <r>
      <rPr>
        <sz val="11"/>
        <color indexed="8"/>
        <rFont val="宋体"/>
        <family val="3"/>
        <charset val="134"/>
      </rPr>
      <t>1.CN</t>
    </r>
    <r>
      <rPr>
        <sz val="11"/>
        <color indexed="8"/>
        <rFont val="宋体"/>
        <family val="3"/>
        <charset val="134"/>
      </rPr>
      <t>109241698</t>
    </r>
    <r>
      <rPr>
        <sz val="11"/>
        <color indexed="8"/>
        <rFont val="宋体"/>
        <family val="3"/>
        <charset val="134"/>
      </rPr>
      <t xml:space="preserve">A,2作
2.CN107908596A,2作
</t>
    </r>
    <r>
      <rPr>
        <sz val="11"/>
        <color indexed="8"/>
        <rFont val="宋体"/>
        <family val="3"/>
        <charset val="134"/>
      </rPr>
      <t>3.</t>
    </r>
    <r>
      <rPr>
        <sz val="11"/>
        <color indexed="8"/>
        <rFont val="宋体"/>
        <family val="3"/>
        <charset val="134"/>
      </rPr>
      <t>CN108984976A</t>
    </r>
    <r>
      <rPr>
        <sz val="11"/>
        <color indexed="8"/>
        <rFont val="宋体"/>
        <family val="3"/>
        <charset val="134"/>
      </rPr>
      <t>,2</t>
    </r>
    <r>
      <rPr>
        <sz val="11"/>
        <color indexed="8"/>
        <rFont val="宋体"/>
        <family val="3"/>
        <charset val="134"/>
      </rPr>
      <t xml:space="preserve">作
</t>
    </r>
    <r>
      <rPr>
        <sz val="11"/>
        <color indexed="8"/>
        <rFont val="宋体"/>
        <family val="3"/>
        <charset val="134"/>
      </rPr>
      <t>4.CN109299512A,2</t>
    </r>
    <r>
      <rPr>
        <sz val="11"/>
        <color indexed="8"/>
        <rFont val="宋体"/>
        <family val="3"/>
        <charset val="134"/>
      </rPr>
      <t xml:space="preserve">作
</t>
    </r>
    <r>
      <rPr>
        <sz val="11"/>
        <color indexed="8"/>
        <rFont val="宋体"/>
        <family val="3"/>
        <charset val="134"/>
      </rPr>
      <t>5.</t>
    </r>
    <r>
      <rPr>
        <sz val="11"/>
        <color indexed="8"/>
        <rFont val="宋体"/>
        <family val="3"/>
        <charset val="134"/>
      </rPr>
      <t>CN109344433A</t>
    </r>
    <r>
      <rPr>
        <sz val="11"/>
        <color indexed="8"/>
        <rFont val="宋体"/>
        <family val="3"/>
        <charset val="134"/>
      </rPr>
      <t>,2</t>
    </r>
    <r>
      <rPr>
        <sz val="11"/>
        <color indexed="8"/>
        <rFont val="宋体"/>
        <family val="3"/>
        <charset val="134"/>
      </rPr>
      <t xml:space="preserve">作
</t>
    </r>
    <r>
      <rPr>
        <sz val="11"/>
        <color indexed="8"/>
        <rFont val="宋体"/>
        <family val="3"/>
        <charset val="134"/>
      </rPr>
      <t>6.</t>
    </r>
    <r>
      <rPr>
        <sz val="11"/>
        <color indexed="8"/>
        <rFont val="宋体"/>
        <family val="3"/>
        <charset val="134"/>
      </rPr>
      <t>CN109376370A,2作
7.CN109299511A,2作
8.CN108984480A,2作
9.CN108256256A,2作
10.CN107908596A,2作</t>
    </r>
  </si>
  <si>
    <t>张喜雯</t>
    <phoneticPr fontId="7" type="noConversion"/>
  </si>
  <si>
    <r>
      <t>Bi</t>
    </r>
    <r>
      <rPr>
        <vertAlign val="subscript"/>
        <sz val="8"/>
        <color indexed="8"/>
        <rFont val="Times New Roman"/>
        <family val="1"/>
      </rPr>
      <t>2</t>
    </r>
    <r>
      <rPr>
        <sz val="8"/>
        <color indexed="8"/>
        <rFont val="Times New Roman"/>
        <family val="1"/>
      </rPr>
      <t>OS</t>
    </r>
    <r>
      <rPr>
        <vertAlign val="subscript"/>
        <sz val="8"/>
        <color indexed="8"/>
        <rFont val="Times New Roman"/>
        <family val="1"/>
      </rPr>
      <t>2</t>
    </r>
    <r>
      <rPr>
        <sz val="8"/>
        <color indexed="8"/>
        <rFont val="Times New Roman"/>
        <family val="1"/>
      </rPr>
      <t xml:space="preserve">: a direct-gap two-dimensional semiconductor with high carrier mobility and surface electron states </t>
    </r>
    <r>
      <rPr>
        <sz val="8"/>
        <color indexed="8"/>
        <rFont val="宋体"/>
        <family val="3"/>
        <charset val="134"/>
      </rPr>
      <t>（第一作者，一区）</t>
    </r>
    <r>
      <rPr>
        <sz val="8"/>
        <color indexed="8"/>
        <rFont val="宋体"/>
        <family val="3"/>
        <charset val="134"/>
      </rPr>
      <t>不在学年内</t>
    </r>
    <r>
      <rPr>
        <sz val="8"/>
        <color indexed="8"/>
        <rFont val="宋体"/>
        <family val="3"/>
        <charset val="134"/>
      </rPr>
      <t xml:space="preserve">；
</t>
    </r>
    <r>
      <rPr>
        <sz val="8"/>
        <color indexed="8"/>
        <rFont val="Times New Roman"/>
        <family val="1"/>
      </rPr>
      <t xml:space="preserve">High Curie temperature and intrinsic ferromagnetic half-metallicity in two-dimensional Cr3X4 (X = S, Se, Te) nanosheets </t>
    </r>
    <r>
      <rPr>
        <sz val="8"/>
        <color indexed="8"/>
        <rFont val="宋体"/>
        <family val="3"/>
        <charset val="134"/>
      </rPr>
      <t>（第一作者，一区）</t>
    </r>
    <r>
      <rPr>
        <sz val="8"/>
        <color indexed="8"/>
        <rFont val="Times New Roman"/>
        <family val="1"/>
      </rPr>
      <t>+50*0.8</t>
    </r>
    <phoneticPr fontId="7" type="noConversion"/>
  </si>
  <si>
    <t>否</t>
    <phoneticPr fontId="7" type="noConversion"/>
  </si>
  <si>
    <t>汤文哲</t>
  </si>
  <si>
    <t>Which is more prominent for fighter pilots under different flight task difficulties: Visual alert or verbal alert? 第7作者</t>
    <phoneticPr fontId="7" type="noConversion"/>
  </si>
  <si>
    <t>Optimal Range of Information Quantity for Decision Making（EI 检索） 
+4*0.8</t>
    <phoneticPr fontId="7" type="noConversion"/>
  </si>
  <si>
    <t>2019 Spark Design Awards银奖（美国）（二等奖）+6</t>
    <phoneticPr fontId="7" type="noConversion"/>
  </si>
  <si>
    <t>陈逸</t>
  </si>
  <si>
    <t>二等</t>
    <phoneticPr fontId="7" type="noConversion"/>
  </si>
  <si>
    <t>"Low-field nuclear magnetic resonance spectrometer for non-invasive monitoring of fluctuations in blood glucose in the human finger"三作（一作老师）</t>
    <phoneticPr fontId="7" type="noConversion"/>
  </si>
  <si>
    <t>黄大成</t>
  </si>
  <si>
    <t>Dynamic Property Investigation of Sandwich Acoustic Black Hole Beam with Clamped-Free Boundary Condition（二作）</t>
  </si>
  <si>
    <t>博士一支部支部书记</t>
  </si>
  <si>
    <t>杨诚</t>
  </si>
  <si>
    <r>
      <t xml:space="preserve">A novel weak fault signal detection approach for a rolling bearing using variational mode decomposition and phase space parallel factor analysis </t>
    </r>
    <r>
      <rPr>
        <sz val="10"/>
        <rFont val="宋体"/>
        <family val="3"/>
        <charset val="134"/>
      </rPr>
      <t>（唯一一作）</t>
    </r>
    <r>
      <rPr>
        <sz val="10"/>
        <rFont val="Times New Roman"/>
        <family val="1"/>
      </rPr>
      <t xml:space="preserve">
</t>
    </r>
    <r>
      <rPr>
        <sz val="10"/>
        <rFont val="宋体"/>
        <family val="3"/>
        <charset val="134"/>
      </rPr>
      <t>四区论文 不在学年内出版</t>
    </r>
    <phoneticPr fontId="7" type="noConversion"/>
  </si>
  <si>
    <r>
      <t xml:space="preserve">Fault diagnosis method for rolling bearing based on Volterra-PARAFAC model </t>
    </r>
    <r>
      <rPr>
        <sz val="10"/>
        <rFont val="宋体"/>
        <family val="3"/>
        <charset val="134"/>
      </rPr>
      <t xml:space="preserve">（唯一一作）
</t>
    </r>
    <r>
      <rPr>
        <sz val="10"/>
        <rFont val="Times New Roman"/>
        <family val="1"/>
      </rPr>
      <t>+8</t>
    </r>
    <phoneticPr fontId="7" type="noConversion"/>
  </si>
  <si>
    <t>赵坤坤</t>
    <phoneticPr fontId="7" type="noConversion"/>
  </si>
  <si>
    <t>2019年江苏省科研创新计划项目（KYCX19_0061），5分</t>
    <phoneticPr fontId="7" type="noConversion"/>
  </si>
  <si>
    <t>A pilot study in the variability of muscle synergies during forehand stroking serve between amateur and novice table tennis players （会议摘要，SCI，一作），6分
2019年8月出版，不在学年内</t>
    <phoneticPr fontId="7" type="noConversion"/>
  </si>
  <si>
    <t>一种工厂巡视无人机自主路径巡航以及智能避障方法（CN108132675A，2018.06.08），3*4/5=2.4分</t>
    <phoneticPr fontId="7" type="noConversion"/>
  </si>
  <si>
    <t>肖玮烨</t>
  </si>
  <si>
    <t>李杨</t>
  </si>
  <si>
    <r>
      <t xml:space="preserve">Signal processing and identification on the surface of Pinus massoniana Lamb glulam using acoustic emission and improvement complete ensemble empirical mode decomposition with adaptive noise，
学生唯一一作，三区检索
</t>
    </r>
    <r>
      <rPr>
        <sz val="11"/>
        <color indexed="10"/>
        <rFont val="宋体"/>
        <family val="3"/>
        <charset val="134"/>
      </rPr>
      <t>2019.12发表，不在学年内</t>
    </r>
    <phoneticPr fontId="7" type="noConversion"/>
  </si>
  <si>
    <t>Acoustic Emission Signal Characteristics of Pinus yunnanensis with Different Moisture Content，
唯一学生一作，EI检索+8</t>
  </si>
  <si>
    <r>
      <t xml:space="preserve">一种基于瞬时频率的木结构损伤声发射无损检测方法，CN 110196283A
申请公布日：2019.09.03
学生一作+3
</t>
    </r>
    <r>
      <rPr>
        <sz val="11"/>
        <color indexed="10"/>
        <rFont val="宋体"/>
        <family val="3"/>
        <charset val="134"/>
      </rPr>
      <t>不在学年内公示（公布）</t>
    </r>
    <phoneticPr fontId="7" type="noConversion"/>
  </si>
  <si>
    <t>姜晓文</t>
  </si>
  <si>
    <t>王占栋</t>
    <phoneticPr fontId="7" type="noConversion"/>
  </si>
  <si>
    <t>CN 109848559 A
申请公布日2019.06.07
+1.2分</t>
    <phoneticPr fontId="7" type="noConversion"/>
  </si>
  <si>
    <t>盛明杰</t>
    <phoneticPr fontId="7" type="noConversion"/>
  </si>
  <si>
    <t>sci四区，2019.4，论文不在学年内发表</t>
    <phoneticPr fontId="7" type="noConversion"/>
  </si>
  <si>
    <t>EI会议三作
+4*0.2
A simple …会议论文不在学年内发表</t>
    <phoneticPr fontId="7" type="noConversion"/>
  </si>
  <si>
    <t>刘璟泽</t>
    <phoneticPr fontId="7" type="noConversion"/>
  </si>
  <si>
    <t>三等</t>
    <phoneticPr fontId="7" type="noConversion"/>
  </si>
  <si>
    <t>论文发表时间不在学年内</t>
    <phoneticPr fontId="7" type="noConversion"/>
  </si>
  <si>
    <t>两篇
老师一作学生二作
+3*0.8*2</t>
    <phoneticPr fontId="7" type="noConversion"/>
  </si>
  <si>
    <t>王欣悦</t>
  </si>
  <si>
    <t>Edge Detection Method for the Graphic User Interface of Complex Information System
会议不在学年内进行</t>
    <phoneticPr fontId="7" type="noConversion"/>
  </si>
  <si>
    <t>沈冬华</t>
  </si>
  <si>
    <t>SCI，JCR2区
[1] Shen D, Ma K, Tian M, et al. A lariat-based dilatation device for hysteroscopy: an in vitro study[J]. Annals of Translational Medicine, 2019,7(18):462.
2019年9月出版，不在学年内，中科院未分区</t>
    <phoneticPr fontId="7" type="noConversion"/>
  </si>
  <si>
    <t>EI会议
[1] Ma K, Wang X, Shen D. Design and experiment of robotic belt grinding system with constant grinding force: 2018 25th International Conference on Mechatronics and Machine Vision in Practice (M2VIP), 2018[C]. IEEE.
三作+4*0.2</t>
    <phoneticPr fontId="7" type="noConversion"/>
  </si>
  <si>
    <t>发明人：王兴松，沈冬华
公开号：CN109808419A
公开日：2019.05.28
+2.4</t>
    <phoneticPr fontId="7" type="noConversion"/>
  </si>
  <si>
    <t>全运临</t>
  </si>
  <si>
    <t>汪</t>
    <phoneticPr fontId="7" type="noConversion"/>
  </si>
  <si>
    <t>申请公布号：201910078962.1    公布日 2019年1月28日
5.10公示</t>
    <phoneticPr fontId="7" type="noConversion"/>
  </si>
  <si>
    <t>董昊轩</t>
  </si>
  <si>
    <r>
      <t xml:space="preserve">发明专利（公示2作，导师1作）;省级项目（江苏省科创）
</t>
    </r>
    <r>
      <rPr>
        <sz val="11"/>
        <color indexed="10"/>
        <rFont val="宋体"/>
        <family val="3"/>
        <charset val="134"/>
      </rPr>
      <t>专利未公开（公告)</t>
    </r>
    <phoneticPr fontId="7" type="noConversion"/>
  </si>
  <si>
    <t>江苏省研究生科研创新计划（考虑路口车辆队列影响的电动汽车经济性驾驶控制研究）</t>
  </si>
  <si>
    <t>李少华</t>
  </si>
  <si>
    <t>张畅</t>
  </si>
  <si>
    <t>王永康</t>
    <phoneticPr fontId="7" type="noConversion"/>
  </si>
  <si>
    <t>无</t>
    <phoneticPr fontId="7" type="noConversion"/>
  </si>
  <si>
    <r>
      <t xml:space="preserve">Direct detection of DNA using 3D surface enhanced Raman scattering hotspot matrix. </t>
    </r>
    <r>
      <rPr>
        <b/>
        <i/>
        <sz val="11"/>
        <color indexed="8"/>
        <rFont val="宋体"/>
        <family val="3"/>
        <charset val="134"/>
      </rPr>
      <t>Electrophoresis</t>
    </r>
    <r>
      <rPr>
        <sz val="11"/>
        <color indexed="8"/>
        <rFont val="宋体"/>
        <family val="3"/>
        <charset val="134"/>
      </rPr>
      <t>,</t>
    </r>
    <r>
      <rPr>
        <sz val="11"/>
        <color indexed="10"/>
        <rFont val="宋体"/>
        <family val="3"/>
        <charset val="134"/>
      </rPr>
      <t>三区一作</t>
    </r>
    <r>
      <rPr>
        <sz val="11"/>
        <color indexed="8"/>
        <rFont val="宋体"/>
        <family val="3"/>
        <charset val="134"/>
      </rPr>
      <t xml:space="preserve">;不在学年内
Glycerol-Assisted Construction of Long-Life Three-Dimensional Surface-Enhanced Raman Scattering Hot Spot Matrix. Langmuir, </t>
    </r>
    <r>
      <rPr>
        <sz val="11"/>
        <color indexed="10"/>
        <rFont val="宋体"/>
        <family val="3"/>
        <charset val="134"/>
      </rPr>
      <t>二区一作</t>
    </r>
    <r>
      <rPr>
        <sz val="11"/>
        <color indexed="8"/>
        <rFont val="宋体"/>
        <family val="3"/>
        <charset val="134"/>
      </rPr>
      <t>.不在学年内</t>
    </r>
    <phoneticPr fontId="7" type="noConversion"/>
  </si>
  <si>
    <r>
      <t>Surface force apparatus studies on the surface interaction of [Cnmim+][BF4</t>
    </r>
    <r>
      <rPr>
        <sz val="11"/>
        <color indexed="8"/>
        <rFont val="Cambria Math"/>
        <family val="1"/>
      </rPr>
      <t>−</t>
    </r>
    <r>
      <rPr>
        <sz val="11"/>
        <color indexed="8"/>
        <rFont val="宋体"/>
        <family val="3"/>
        <charset val="134"/>
      </rPr>
      <t>] and [Cnmim+J][PF6</t>
    </r>
    <r>
      <rPr>
        <sz val="11"/>
        <color indexed="8"/>
        <rFont val="Cambria Math"/>
        <family val="1"/>
      </rPr>
      <t>−</t>
    </r>
    <r>
      <rPr>
        <sz val="11"/>
        <color indexed="8"/>
        <rFont val="宋体"/>
        <family val="3"/>
        <charset val="134"/>
      </rPr>
      <t>] ionic liquids.</t>
    </r>
    <r>
      <rPr>
        <b/>
        <i/>
        <sz val="11"/>
        <color indexed="8"/>
        <rFont val="宋体"/>
        <family val="3"/>
        <charset val="134"/>
      </rPr>
      <t>IEEE International Conference.</t>
    </r>
    <r>
      <rPr>
        <sz val="11"/>
        <color indexed="8"/>
        <rFont val="宋体"/>
        <family val="3"/>
        <charset val="134"/>
      </rPr>
      <t xml:space="preserve"> </t>
    </r>
    <r>
      <rPr>
        <sz val="11"/>
        <color indexed="10"/>
        <rFont val="宋体"/>
        <family val="3"/>
        <charset val="134"/>
      </rPr>
      <t>EI收录,三作</t>
    </r>
    <r>
      <rPr>
        <sz val="11"/>
        <color indexed="8"/>
        <rFont val="宋体"/>
        <family val="3"/>
        <charset val="134"/>
      </rPr>
      <t>;
Force measurements between mica surfaces in concentrated electrolyte solutions.</t>
    </r>
    <r>
      <rPr>
        <b/>
        <i/>
        <sz val="11"/>
        <color indexed="8"/>
        <rFont val="宋体"/>
        <family val="3"/>
        <charset val="134"/>
      </rPr>
      <t>IEEE International Conference.</t>
    </r>
    <r>
      <rPr>
        <sz val="11"/>
        <color indexed="8"/>
        <rFont val="宋体"/>
        <family val="3"/>
        <charset val="134"/>
      </rPr>
      <t xml:space="preserve"> </t>
    </r>
    <r>
      <rPr>
        <sz val="11"/>
        <color indexed="10"/>
        <rFont val="宋体"/>
        <family val="3"/>
        <charset val="134"/>
      </rPr>
      <t>EI收录,三作</t>
    </r>
    <r>
      <rPr>
        <sz val="11"/>
        <color indexed="8"/>
        <rFont val="宋体"/>
        <family val="3"/>
        <charset val="134"/>
      </rPr>
      <t>;
均不在学年内</t>
    </r>
    <phoneticPr fontId="7" type="noConversion"/>
  </si>
  <si>
    <t>柴青</t>
    <phoneticPr fontId="7" type="noConversion"/>
  </si>
  <si>
    <t>EI收录
Continuous Cellular Automaton Simulation Model of Focused Ion Beam Induced Deposition Process for Micro/Nano Structures
不在学年内</t>
    <phoneticPr fontId="7" type="noConversion"/>
  </si>
  <si>
    <t>一种无辅助支撑加工金属悬垂结构件的增材制造方法</t>
    <phoneticPr fontId="7" type="noConversion"/>
  </si>
  <si>
    <t>徐伟</t>
  </si>
  <si>
    <t>王艺斐</t>
    <phoneticPr fontId="7" type="noConversion"/>
  </si>
  <si>
    <t>博士2支部书记</t>
    <phoneticPr fontId="7" type="noConversion"/>
  </si>
  <si>
    <t>崔振猛</t>
    <phoneticPr fontId="7" type="noConversion"/>
  </si>
  <si>
    <t>黄建军</t>
  </si>
  <si>
    <t>伍建伟</t>
  </si>
  <si>
    <t>吴雄宇</t>
    <phoneticPr fontId="7" type="noConversion"/>
  </si>
  <si>
    <t>董铭豪</t>
    <phoneticPr fontId="7" type="noConversion"/>
  </si>
  <si>
    <t>论文接收时不在学年内</t>
    <phoneticPr fontId="7" type="noConversion"/>
  </si>
  <si>
    <t>李澜</t>
    <phoneticPr fontId="7" type="noConversion"/>
  </si>
  <si>
    <t>2019年江苏省研究生科研创新计划项目+5</t>
    <phoneticPr fontId="7" type="noConversion"/>
  </si>
  <si>
    <t>二区第一作者+40*0.8， 3D printing individualized heel cup for improving the self-reported pain of plantar fasciitis，Journal of Translational Medicine, 2018 , 16 (1) :167。
三区第一作者+30*0.8， Biomechanical analysis of the effect of medial meniscus degenerative and traumatic lesions on the knee joint. American Journal of Translational Research，2019 Feb 15;11(2):542-556。
三区共同第一作者+30*0.8，Mechanical characterization of 3D printed multi-morphology porous Ti6Al4V scaffolds based on triply periodic minimal surface architectures. American Journal of Translational Research; 2018</t>
    <phoneticPr fontId="7" type="noConversion"/>
  </si>
  <si>
    <t>任凯</t>
    <phoneticPr fontId="7" type="noConversion"/>
  </si>
  <si>
    <t>1. 2019年江苏省研究生科研创新计划项目（5分）</t>
    <phoneticPr fontId="7" type="noConversion"/>
  </si>
  <si>
    <r>
      <rPr>
        <sz val="12"/>
        <color indexed="8"/>
        <rFont val="Times New Roman"/>
        <family val="1"/>
      </rPr>
      <t xml:space="preserve">1. First-principle study of electronic and optical properties of two-dimensional materials-based heterostructures based on transition metal dichalcogenides and boron phosphide </t>
    </r>
    <r>
      <rPr>
        <sz val="12"/>
        <color indexed="8"/>
        <rFont val="宋体"/>
        <family val="3"/>
        <charset val="134"/>
      </rPr>
      <t>（</t>
    </r>
    <r>
      <rPr>
        <sz val="12"/>
        <color indexed="8"/>
        <rFont val="Times New Roman"/>
        <family val="1"/>
      </rPr>
      <t>2</t>
    </r>
    <r>
      <rPr>
        <sz val="12"/>
        <color indexed="8"/>
        <rFont val="宋体"/>
        <family val="3"/>
        <charset val="134"/>
      </rPr>
      <t>区</t>
    </r>
    <r>
      <rPr>
        <sz val="12"/>
        <color indexed="8"/>
        <rFont val="Times New Roman"/>
        <family val="1"/>
      </rPr>
      <t>1</t>
    </r>
    <r>
      <rPr>
        <sz val="12"/>
        <color indexed="8"/>
        <rFont val="宋体"/>
        <family val="3"/>
        <charset val="134"/>
      </rPr>
      <t xml:space="preserve">作）40*4/5=32分
</t>
    </r>
    <r>
      <rPr>
        <sz val="12"/>
        <color indexed="8"/>
        <rFont val="Times New Roman"/>
        <family val="1"/>
      </rPr>
      <t>2. Strain-enhanced properties of van der Waals heterostructure based on blue phosphorus and gGaN as a visible-light-driven photocatalyst for water splitting</t>
    </r>
    <r>
      <rPr>
        <sz val="12"/>
        <color indexed="8"/>
        <rFont val="宋体"/>
        <family val="3"/>
        <charset val="134"/>
      </rPr>
      <t>（</t>
    </r>
    <r>
      <rPr>
        <sz val="12"/>
        <color indexed="8"/>
        <rFont val="Times New Roman"/>
        <family val="1"/>
      </rPr>
      <t>3</t>
    </r>
    <r>
      <rPr>
        <sz val="12"/>
        <color indexed="8"/>
        <rFont val="宋体"/>
        <family val="3"/>
        <charset val="134"/>
      </rPr>
      <t>区</t>
    </r>
    <r>
      <rPr>
        <sz val="12"/>
        <color indexed="8"/>
        <rFont val="Times New Roman"/>
        <family val="1"/>
      </rPr>
      <t>1</t>
    </r>
    <r>
      <rPr>
        <sz val="12"/>
        <color indexed="8"/>
        <rFont val="宋体"/>
        <family val="3"/>
        <charset val="134"/>
      </rPr>
      <t xml:space="preserve">作）30*4/5=24分
</t>
    </r>
    <r>
      <rPr>
        <sz val="12"/>
        <color indexed="8"/>
        <rFont val="Times New Roman"/>
        <family val="1"/>
      </rPr>
      <t xml:space="preserve">3.Electronic and optical properties of van der Waals vertical heterostructures based on two-dimensional transition metal dichalcogenides: First-principles calculations </t>
    </r>
    <r>
      <rPr>
        <sz val="12"/>
        <color indexed="8"/>
        <rFont val="宋体"/>
        <family val="3"/>
        <charset val="134"/>
      </rPr>
      <t>（</t>
    </r>
    <r>
      <rPr>
        <sz val="12"/>
        <color indexed="8"/>
        <rFont val="Times New Roman"/>
        <family val="1"/>
      </rPr>
      <t>3</t>
    </r>
    <r>
      <rPr>
        <sz val="12"/>
        <color indexed="8"/>
        <rFont val="宋体"/>
        <family val="3"/>
        <charset val="134"/>
      </rPr>
      <t>区</t>
    </r>
    <r>
      <rPr>
        <sz val="12"/>
        <color indexed="8"/>
        <rFont val="Times New Roman"/>
        <family val="1"/>
      </rPr>
      <t>1</t>
    </r>
    <r>
      <rPr>
        <sz val="12"/>
        <color indexed="8"/>
        <rFont val="宋体"/>
        <family val="3"/>
        <charset val="134"/>
      </rPr>
      <t xml:space="preserve">作）不在学年内发表
</t>
    </r>
    <r>
      <rPr>
        <sz val="12"/>
        <color indexed="8"/>
        <rFont val="Times New Roman"/>
        <family val="1"/>
      </rPr>
      <t>4. Transition-metal dichalcogenides/Mg(OH)</t>
    </r>
    <r>
      <rPr>
        <vertAlign val="subscript"/>
        <sz val="12"/>
        <color indexed="8"/>
        <rFont val="Times New Roman"/>
        <family val="1"/>
      </rPr>
      <t>2</t>
    </r>
    <r>
      <rPr>
        <sz val="12"/>
        <color indexed="8"/>
        <rFont val="Times New Roman"/>
        <family val="1"/>
      </rPr>
      <t xml:space="preserve"> van der Waals heterostructures as promising water-splitting photocatalysts: a first-principles study </t>
    </r>
    <r>
      <rPr>
        <sz val="12"/>
        <color indexed="8"/>
        <rFont val="宋体"/>
        <family val="3"/>
        <charset val="134"/>
      </rPr>
      <t>（</t>
    </r>
    <r>
      <rPr>
        <sz val="12"/>
        <color indexed="8"/>
        <rFont val="Times New Roman"/>
        <family val="1"/>
      </rPr>
      <t>2</t>
    </r>
    <r>
      <rPr>
        <sz val="12"/>
        <color indexed="8"/>
        <rFont val="宋体"/>
        <family val="3"/>
        <charset val="134"/>
      </rPr>
      <t>区</t>
    </r>
    <r>
      <rPr>
        <sz val="12"/>
        <color indexed="8"/>
        <rFont val="Times New Roman"/>
        <family val="1"/>
      </rPr>
      <t>3</t>
    </r>
    <r>
      <rPr>
        <sz val="12"/>
        <color indexed="8"/>
        <rFont val="宋体"/>
        <family val="3"/>
        <charset val="134"/>
      </rPr>
      <t xml:space="preserve">作）40*1/5=8分
</t>
    </r>
    <phoneticPr fontId="7" type="noConversion"/>
  </si>
  <si>
    <r>
      <t xml:space="preserve">1. Fatigue reliability analysis and life bench test of buffer block in car damper </t>
    </r>
    <r>
      <rPr>
        <sz val="11"/>
        <color indexed="8"/>
        <rFont val="宋体"/>
        <family val="3"/>
        <charset val="134"/>
      </rPr>
      <t>（</t>
    </r>
    <r>
      <rPr>
        <sz val="11"/>
        <color indexed="8"/>
        <rFont val="Times New Roman"/>
        <family val="1"/>
      </rPr>
      <t>EI1</t>
    </r>
    <r>
      <rPr>
        <sz val="11"/>
        <color indexed="8"/>
        <rFont val="宋体"/>
        <family val="3"/>
        <charset val="134"/>
      </rPr>
      <t>作）</t>
    </r>
    <r>
      <rPr>
        <sz val="11"/>
        <color indexed="8"/>
        <rFont val="Times New Roman"/>
        <family val="1"/>
      </rPr>
      <t xml:space="preserve"> 4</t>
    </r>
    <r>
      <rPr>
        <sz val="11"/>
        <color indexed="8"/>
        <rFont val="宋体"/>
        <family val="3"/>
        <charset val="134"/>
      </rPr>
      <t>分</t>
    </r>
    <phoneticPr fontId="7" type="noConversion"/>
  </si>
  <si>
    <t>赵孝礼</t>
  </si>
  <si>
    <t>科研分67.4=40+20+5+2.4</t>
  </si>
  <si>
    <t>两篇SCI《A Novel Deep Fuzzy Clustering Neural Network Model and Its Application in Fault Recognition of Rolling Bearing.》 Measurement Science and Technology, 29 (2018) 125005 (21pp) (SCI期刊 中科院分区四区)  WOS:000449152500005 IF=1.685唯一学生第一作者+20   《A new Local-Global Deep Neural Network and its application in rotating machinery fault diagnosis》在线发表中科院二区，在线发表时间为 online 7 August 2019且为学生唯一 +40</t>
    <phoneticPr fontId="7" type="noConversion"/>
  </si>
  <si>
    <t>2019年获得省级科研创新计划支持+5分（附上省科研创名单）项目号KYCX19_0063</t>
    <phoneticPr fontId="7" type="noConversion"/>
  </si>
  <si>
    <t>公示并实质审查一项发明专利：《一种深度拉普拉斯自编码的旋转机械故障诊断方法》导师一作，本人二作+3*0.8=2.4</t>
  </si>
  <si>
    <t>杨龙飞</t>
    <phoneticPr fontId="7" type="noConversion"/>
  </si>
  <si>
    <t>3D printing individualized heel cup for improving the self-reported pain of plantar fasciitis，Journal of Translational Medicine，中科院二区，第二作者
40*0.4
Biomechanical analysis of the effect of medial meniscus degenerative and traumatic lesions on the knee joint. American Journal of Translational Research，中科院三区，第三作者
+30*0.2</t>
    <phoneticPr fontId="7" type="noConversion"/>
  </si>
  <si>
    <r>
      <t xml:space="preserve">Analytical model of squeeze film air damping for circular microplates in the free molecular regime，第三作者，EI收录。
</t>
    </r>
    <r>
      <rPr>
        <sz val="11"/>
        <color indexed="10"/>
        <rFont val="宋体"/>
        <family val="3"/>
        <charset val="134"/>
      </rPr>
      <t>会议论文+4*0.2</t>
    </r>
    <r>
      <rPr>
        <sz val="11"/>
        <color indexed="8"/>
        <rFont val="宋体"/>
        <family val="3"/>
        <charset val="134"/>
      </rPr>
      <t xml:space="preserve">
Thermoelastic damping analysis of double clamped microbeams with exponentially tapered thickness，第三作者，EI收录。
</t>
    </r>
    <r>
      <rPr>
        <sz val="11"/>
        <color indexed="10"/>
        <rFont val="宋体"/>
        <family val="3"/>
        <charset val="134"/>
      </rPr>
      <t>会议论文+4*0.2</t>
    </r>
    <phoneticPr fontId="7" type="noConversion"/>
  </si>
  <si>
    <t>杨轩</t>
    <phoneticPr fontId="7" type="noConversion"/>
  </si>
  <si>
    <t>分数：8*0.8+8*0.4=9.6
缝合式复合材料夹芯板的动态特性（一作）
非均匀热载荷对统计能量分析参数的影响（二作,一作为学生）</t>
    <phoneticPr fontId="7" type="noConversion"/>
  </si>
  <si>
    <t>分数:10*0.8=8
1、一种缝合式夹芯板有限元参数化建模方法（ZL210710798861.2，2018-08-21，二作，一作为老师）</t>
    <phoneticPr fontId="7" type="noConversion"/>
  </si>
  <si>
    <t>分数：3*0.8*2=4.8
1、一种考虑力载荷的板结构屈曲温度分析方法（CN201810796733.9，2018-07-19，二作，一作为老师）；
2、一种热环境下考虑预变形的板结构动特性分析方法（CN201810796734.3，2018-07-19，二作，一作为老师）</t>
    <phoneticPr fontId="7" type="noConversion"/>
  </si>
  <si>
    <t>博士一支部组织委员</t>
    <phoneticPr fontId="7" type="noConversion"/>
  </si>
  <si>
    <t>韩权</t>
    <phoneticPr fontId="7" type="noConversion"/>
  </si>
  <si>
    <r>
      <t>Analysis of Reciprocating Seals in the Wet-Mate Electrical Connectors for Underwater Applications，ASME会议，</t>
    </r>
    <r>
      <rPr>
        <b/>
        <sz val="11"/>
        <color indexed="8"/>
        <rFont val="宋体"/>
        <family val="3"/>
        <charset val="134"/>
      </rPr>
      <t>EI：+4*80%=3.2</t>
    </r>
    <phoneticPr fontId="7" type="noConversion"/>
  </si>
  <si>
    <r>
      <t>第十五届数学建模；</t>
    </r>
    <r>
      <rPr>
        <b/>
        <sz val="11"/>
        <color indexed="8"/>
        <rFont val="宋体"/>
        <family val="3"/>
        <charset val="134"/>
      </rPr>
      <t>二等奖+6</t>
    </r>
    <phoneticPr fontId="7" type="noConversion"/>
  </si>
  <si>
    <r>
      <t>一种双层油囊式深海插拔电连接器，</t>
    </r>
    <r>
      <rPr>
        <b/>
        <sz val="11"/>
        <color indexed="8"/>
        <rFont val="宋体"/>
        <family val="3"/>
        <charset val="134"/>
      </rPr>
      <t>1作+10</t>
    </r>
    <phoneticPr fontId="7" type="noConversion"/>
  </si>
  <si>
    <r>
      <t>一种开合式深海插拔光电复合连接器，老师1作，</t>
    </r>
    <r>
      <rPr>
        <b/>
        <sz val="11"/>
        <color indexed="8"/>
        <rFont val="宋体"/>
        <family val="3"/>
        <charset val="134"/>
      </rPr>
      <t>学生2作+3*80%=2.4</t>
    </r>
    <phoneticPr fontId="7" type="noConversion"/>
  </si>
  <si>
    <t>邵俊凯</t>
    <phoneticPr fontId="7" type="noConversion"/>
  </si>
  <si>
    <t>江苏省研究生科研创新计划
+5</t>
    <phoneticPr fontId="7" type="noConversion"/>
  </si>
  <si>
    <t xml:space="preserve">
国际：
Spark Design Award 2019
银奖（美国）（二等奖）
International Designer Club Award 2019
铜奖（马来西亚）（三等奖）
国家：
国际视觉艺术理事会奖 ICVA 2019
铜奖（中国香港）（三等奖）
</t>
    <phoneticPr fontId="7" type="noConversion"/>
  </si>
  <si>
    <t>CN108553039A
2018-09-21</t>
    <phoneticPr fontId="7" type="noConversion"/>
  </si>
  <si>
    <t>朱志贤</t>
    <phoneticPr fontId="7" type="noConversion"/>
  </si>
  <si>
    <t>Automated Microﬂuidic Instrument for Label-Free and HighThroughput Cell Separation；1区学生二作：20分；</t>
    <phoneticPr fontId="7" type="noConversion"/>
  </si>
  <si>
    <t>谢中取</t>
    <phoneticPr fontId="7" type="noConversion"/>
  </si>
  <si>
    <t>液 压 足 式 机 器 人 关 节 驱 动 器 的
设 计 、 建 模 与 实 验 第一作者</t>
    <phoneticPr fontId="7" type="noConversion"/>
  </si>
  <si>
    <r>
      <t>Impact Dynamics and Parametric Analysis of
Planar Biped Robot</t>
    </r>
    <r>
      <rPr>
        <sz val="11"/>
        <color theme="1"/>
        <rFont val="等线"/>
        <family val="2"/>
        <charset val="134"/>
        <scheme val="minor"/>
      </rPr>
      <t xml:space="preserve"> 第二作者</t>
    </r>
    <phoneticPr fontId="7" type="noConversion"/>
  </si>
  <si>
    <t>一种具有多重密封效果的一体化伺服液压缸 第一发明人 专利号：ZL.201610515549.3授权日：2018年03月13日</t>
    <phoneticPr fontId="7" type="noConversion"/>
  </si>
  <si>
    <t>于静巍</t>
    <phoneticPr fontId="7" type="noConversion"/>
  </si>
  <si>
    <r>
      <t>《An Innovative Yield Criterion Considering Strain Rates Based</t>
    </r>
    <r>
      <rPr>
        <sz val="11"/>
        <color theme="1"/>
        <rFont val="等线"/>
        <family val="2"/>
        <charset val="134"/>
        <scheme val="minor"/>
      </rPr>
      <t xml:space="preserve"> </t>
    </r>
    <r>
      <rPr>
        <sz val="11"/>
        <color indexed="8"/>
        <rFont val="宋体"/>
        <family val="3"/>
        <charset val="134"/>
      </rPr>
      <t>on Von Mises Stress》
第一作者
四区，发表时间不在学年内</t>
    </r>
    <phoneticPr fontId="7" type="noConversion"/>
  </si>
  <si>
    <t>《热残余应力对考虑微观孔隙碳纤维增强环氧树脂复合材料横向拉伸性能的影响》
第三作者</t>
    <phoneticPr fontId="7" type="noConversion"/>
  </si>
  <si>
    <t>一种纤维增强复合材料动态拉伸失效评估方法
专利号ZL201810207219.7
授权日2019.3.12
老师一作学生二作+8
一种复合材料应变率相关的强度评估方法
专利号ZL201810750841.2
授权日2019.5.31
老师一作学生二作+8</t>
    <phoneticPr fontId="7" type="noConversion"/>
  </si>
  <si>
    <t>朱嫣绯</t>
    <phoneticPr fontId="7" type="noConversion"/>
  </si>
  <si>
    <t>2018年江苏省研究生科研创新基金《复杂系统数字界面
设计对视觉认知的影响机制研究》项目立项（项目号：
KYCX18_0069）5分</t>
    <rPh sb="65" eb="66">
      <t>fen</t>
    </rPh>
    <phoneticPr fontId="7" type="noConversion"/>
  </si>
  <si>
    <t>Innovation design of rural tourism based on service design 
methods—a case study of beijing lingshui village（EI检索）
一作 4分*0.8</t>
    <rPh sb="111" eb="112">
      <t>jian suo</t>
    </rPh>
    <rPh sb="115" eb="116">
      <t>yi</t>
    </rPh>
    <rPh sb="116" eb="117">
      <t>zuo zhe</t>
    </rPh>
    <rPh sb="119" eb="120">
      <t>fe</t>
    </rPh>
    <phoneticPr fontId="7" type="noConversion"/>
  </si>
  <si>
    <t>杨俊杰</t>
    <phoneticPr fontId="7" type="noConversion"/>
  </si>
  <si>
    <r>
      <t>Nanotribological Properties of ALD-Made Ultrathin MoS2 Influenced by Film Thickness and Scanning Velocity（第三作者</t>
    </r>
    <r>
      <rPr>
        <sz val="11"/>
        <color indexed="8"/>
        <rFont val="宋体"/>
        <family val="3"/>
        <charset val="134"/>
      </rPr>
      <t>）+40*0.2
Trickle Flow Aided Atomic Layer Deposition (ALD) Strategy for Ultrathin Molybdenum Disulfide (MoS2) Synthesis （第一作者）不在学年内</t>
    </r>
    <phoneticPr fontId="7" type="noConversion"/>
  </si>
  <si>
    <t>一种原子层沉积软硬复合涂层自润滑刀具及其制备方法（第二发明人，老师第一发明人，申请号：201910287915.8 ； 公开号：110016653A，申请公布日期：2019-07-16）
不在时间内</t>
    <phoneticPr fontId="7" type="noConversion"/>
  </si>
  <si>
    <t>郑锐</t>
    <phoneticPr fontId="7" type="noConversion"/>
  </si>
  <si>
    <t>A warranty policy for repairable products with bathtub-shape failure rate 第一作者 EI 2018年10月26日</t>
    <phoneticPr fontId="7" type="noConversion"/>
  </si>
  <si>
    <t>梁晋豪</t>
    <phoneticPr fontId="7" type="noConversion"/>
  </si>
  <si>
    <t>Liang J , Yin G , Li G . Robust H∞ Output-feedback Vehicle Yaw Control Using an Active Front Wheel Steering[C]// 第37届中国控制会议.IEEE 会议（EI检索），第一作者
+4*0.8</t>
    <phoneticPr fontId="7" type="noConversion"/>
  </si>
  <si>
    <t>唐德治</t>
    <phoneticPr fontId="7" type="noConversion"/>
  </si>
  <si>
    <t>吴国荣</t>
  </si>
  <si>
    <t xml:space="preserve">EI会议论文第三作者 </t>
  </si>
  <si>
    <t>赵 宇</t>
    <phoneticPr fontId="7" type="noConversion"/>
  </si>
  <si>
    <t>博士第三党支部宣传委员</t>
    <phoneticPr fontId="7" type="noConversion"/>
  </si>
  <si>
    <t>黄勋</t>
    <phoneticPr fontId="7" type="noConversion"/>
  </si>
  <si>
    <t>周祺</t>
    <phoneticPr fontId="7" type="noConversion"/>
  </si>
  <si>
    <t>会议论文时间在2019.7
不在学年范围内</t>
    <phoneticPr fontId="7" type="noConversion"/>
  </si>
  <si>
    <t>生昕</t>
    <phoneticPr fontId="7" type="noConversion"/>
  </si>
  <si>
    <t>王玉立</t>
  </si>
  <si>
    <t>吴超</t>
    <phoneticPr fontId="7" type="noConversion"/>
  </si>
  <si>
    <t>王法安</t>
    <phoneticPr fontId="7" type="noConversion"/>
  </si>
  <si>
    <t>吴俞辰</t>
  </si>
  <si>
    <r>
      <t xml:space="preserve">1、一种BDS、GPS相结合的多源信息融合多模态车辆定位装置及定位方法-发明人顺序专利号：20190664950.7-申请公布日：2019年07月23日极限工况下多车协同定位平台及定位方2、极限工况下多车协同定位平台及定位方法-发明人顺序专利号：201910664988.4-申请公布日：2017年07月23日
</t>
    </r>
    <r>
      <rPr>
        <sz val="11"/>
        <color indexed="10"/>
        <rFont val="宋体"/>
        <family val="3"/>
        <charset val="134"/>
      </rPr>
      <t>日期为申请日期，专利仅申请未公示不加分</t>
    </r>
    <phoneticPr fontId="7" type="noConversion"/>
  </si>
  <si>
    <t>“中国大学生无人驾驶方程式大赛”二等奖+6*0.4（2018.12）
“第三届世界智能驾驶挑战赛”优秀奖（三等奖）+4*0.4（2019.5）
“2019第一届国际常州自动驾驶技术创新大赛”二等奖（2019.3）
认定省级+4*0.2</t>
    <phoneticPr fontId="4" type="noConversion"/>
  </si>
  <si>
    <t>姓名</t>
    <phoneticPr fontId="3" type="noConversion"/>
  </si>
  <si>
    <t>综合成绩</t>
    <phoneticPr fontId="3" type="noConversion"/>
  </si>
  <si>
    <t>录取类别</t>
    <phoneticPr fontId="3" type="noConversion"/>
  </si>
  <si>
    <t>学业奖等级</t>
    <phoneticPr fontId="3" type="noConversion"/>
  </si>
  <si>
    <t>范何智涵</t>
  </si>
  <si>
    <t>非定向</t>
  </si>
  <si>
    <t>二等</t>
    <phoneticPr fontId="3" type="noConversion"/>
  </si>
  <si>
    <t>吕然</t>
  </si>
  <si>
    <t>杨利鑫</t>
  </si>
  <si>
    <t>邵朴珩</t>
  </si>
  <si>
    <t>李帮诚</t>
  </si>
  <si>
    <t>张秉恭</t>
  </si>
  <si>
    <t>周宇杰</t>
  </si>
  <si>
    <t>王菲</t>
  </si>
  <si>
    <t>顾增道</t>
  </si>
  <si>
    <t>施佳宏</t>
  </si>
  <si>
    <t>曾祥</t>
  </si>
  <si>
    <t>顾曹涵</t>
  </si>
  <si>
    <t>丁超</t>
  </si>
  <si>
    <t>田如帅</t>
  </si>
  <si>
    <t>邵佳丰</t>
  </si>
  <si>
    <t>余诚</t>
  </si>
  <si>
    <t>王宇</t>
  </si>
  <si>
    <t>赖妍晖</t>
  </si>
  <si>
    <t>葛存啸</t>
  </si>
  <si>
    <t>左洪瑞</t>
  </si>
  <si>
    <t>尤康仁</t>
  </si>
  <si>
    <t>陈家诺</t>
  </si>
  <si>
    <t>于继勇</t>
  </si>
  <si>
    <t>万周</t>
  </si>
  <si>
    <t>蒋璐瑶</t>
  </si>
  <si>
    <t>蒋玉坤</t>
  </si>
  <si>
    <t>傅泽淮</t>
  </si>
  <si>
    <t>徐立</t>
  </si>
  <si>
    <t>刘志怡</t>
  </si>
  <si>
    <t>包泽华</t>
  </si>
  <si>
    <t>苏俊杰</t>
  </si>
  <si>
    <t>陆郦</t>
  </si>
  <si>
    <t>陈牧</t>
  </si>
  <si>
    <t>陈晔</t>
  </si>
  <si>
    <t>张成</t>
  </si>
  <si>
    <t>林永强</t>
  </si>
  <si>
    <t>曹昱栋</t>
  </si>
  <si>
    <t>陈绍平</t>
  </si>
  <si>
    <t>黄山</t>
  </si>
  <si>
    <t>陈子杰</t>
  </si>
  <si>
    <t>李雪梅</t>
  </si>
  <si>
    <t>王辉</t>
  </si>
  <si>
    <t>谢雷</t>
  </si>
  <si>
    <t>杨晓莹</t>
  </si>
  <si>
    <t>李荷露</t>
  </si>
  <si>
    <t>陈婷</t>
  </si>
  <si>
    <t>夏开拓</t>
  </si>
  <si>
    <t>丁昊楠</t>
  </si>
  <si>
    <t>三等</t>
    <phoneticPr fontId="3" type="noConversion"/>
  </si>
  <si>
    <t>李迎静</t>
  </si>
  <si>
    <t>田云</t>
  </si>
  <si>
    <t>周宇杭</t>
  </si>
  <si>
    <t>崔振宇</t>
  </si>
  <si>
    <t>李浩铭</t>
  </si>
  <si>
    <t>陈瑞祥</t>
  </si>
  <si>
    <t>江源</t>
  </si>
  <si>
    <t>曹源</t>
  </si>
  <si>
    <t>郭建伦</t>
  </si>
  <si>
    <t>何家豪</t>
  </si>
  <si>
    <t>许正锐</t>
  </si>
  <si>
    <t>孔孟书</t>
  </si>
  <si>
    <t>朱雪冬</t>
  </si>
  <si>
    <t>黎健</t>
  </si>
  <si>
    <t>聂恒</t>
  </si>
  <si>
    <t>马凯</t>
  </si>
  <si>
    <t>张智勇</t>
  </si>
  <si>
    <t>展旭</t>
  </si>
  <si>
    <t>张孝哲</t>
  </si>
  <si>
    <t>刘霞</t>
  </si>
  <si>
    <t>汤宇航</t>
  </si>
  <si>
    <t>蔡明宇</t>
  </si>
  <si>
    <t>鲍航</t>
  </si>
  <si>
    <t>骆诚</t>
  </si>
  <si>
    <t>拜鹏程</t>
  </si>
  <si>
    <t>黄子悦</t>
  </si>
  <si>
    <t>王迪</t>
  </si>
  <si>
    <t>游楚渝</t>
  </si>
  <si>
    <t>苏玥</t>
  </si>
  <si>
    <t>董慧</t>
  </si>
  <si>
    <t>胡敬宇</t>
  </si>
  <si>
    <t>费嘉铖</t>
  </si>
  <si>
    <t>曹苏生</t>
  </si>
  <si>
    <t>孙雅琪</t>
  </si>
  <si>
    <t>王晨</t>
  </si>
  <si>
    <t>宋浩</t>
  </si>
  <si>
    <t>丁铭沙</t>
  </si>
  <si>
    <t>翟楠</t>
  </si>
  <si>
    <t>沈舟</t>
  </si>
  <si>
    <t>四等</t>
    <phoneticPr fontId="3" type="noConversion"/>
  </si>
  <si>
    <t>王斯林</t>
  </si>
  <si>
    <t>邹建明</t>
  </si>
  <si>
    <t>吴凯</t>
  </si>
  <si>
    <t>夏阳</t>
  </si>
  <si>
    <t>王成</t>
  </si>
  <si>
    <t>刘成龙</t>
  </si>
  <si>
    <t>陈加明</t>
  </si>
  <si>
    <t>高荣凯</t>
  </si>
  <si>
    <t>郭佳宝</t>
  </si>
  <si>
    <t>刘健均</t>
  </si>
  <si>
    <t>付陈栋鑫</t>
  </si>
  <si>
    <t>彭程</t>
  </si>
  <si>
    <t>刘今</t>
  </si>
  <si>
    <t>陈力维</t>
  </si>
  <si>
    <t>谢子逸</t>
  </si>
  <si>
    <t>李岚璟</t>
  </si>
  <si>
    <t>唐磊</t>
  </si>
  <si>
    <t>肖浪</t>
  </si>
  <si>
    <t>夏爽</t>
  </si>
  <si>
    <t>杨弘毅</t>
  </si>
  <si>
    <t>杜亚男</t>
  </si>
  <si>
    <t>陈倩</t>
  </si>
  <si>
    <t>何汤玲</t>
  </si>
  <si>
    <t>陈凯</t>
  </si>
  <si>
    <t>刘媛媛</t>
  </si>
  <si>
    <t>王佳浩</t>
  </si>
  <si>
    <t>蒋易潼</t>
  </si>
  <si>
    <t>于博</t>
  </si>
  <si>
    <t>王晓冕</t>
  </si>
  <si>
    <t>王柳清</t>
  </si>
  <si>
    <t>陈心然</t>
  </si>
  <si>
    <t>王琪雯</t>
  </si>
  <si>
    <t>戴仁杰</t>
  </si>
  <si>
    <t>王玉琪</t>
  </si>
  <si>
    <t>卢可欣</t>
  </si>
  <si>
    <t>朱朝兵</t>
  </si>
  <si>
    <t>定向</t>
  </si>
  <si>
    <t>徐爱明</t>
  </si>
  <si>
    <t>费俊辉</t>
  </si>
  <si>
    <t>本科学校</t>
    <phoneticPr fontId="3" type="noConversion"/>
  </si>
  <si>
    <t>推免分数</t>
    <phoneticPr fontId="3" type="noConversion"/>
  </si>
  <si>
    <t>贾乐松</t>
    <phoneticPr fontId="4" type="noConversion"/>
  </si>
  <si>
    <t>东南大学</t>
    <phoneticPr fontId="3" type="noConversion"/>
  </si>
  <si>
    <t>一等</t>
    <phoneticPr fontId="3" type="noConversion"/>
  </si>
  <si>
    <t>谭韬涌</t>
    <phoneticPr fontId="4" type="noConversion"/>
  </si>
  <si>
    <t>刘子昂</t>
    <phoneticPr fontId="4" type="noConversion"/>
  </si>
  <si>
    <t>冷珊珊</t>
    <phoneticPr fontId="4" type="noConversion"/>
  </si>
  <si>
    <t>徐亚辉</t>
    <phoneticPr fontId="4" type="noConversion"/>
  </si>
  <si>
    <t>林中盛</t>
    <phoneticPr fontId="4" type="noConversion"/>
  </si>
  <si>
    <t>张宇轩</t>
    <phoneticPr fontId="4" type="noConversion"/>
  </si>
  <si>
    <t>张一涛</t>
    <phoneticPr fontId="4" type="noConversion"/>
  </si>
  <si>
    <t>窦昆鸿</t>
    <phoneticPr fontId="4" type="noConversion"/>
  </si>
  <si>
    <t>李荣粲</t>
    <phoneticPr fontId="4" type="noConversion"/>
  </si>
  <si>
    <t>代雷</t>
    <phoneticPr fontId="4" type="noConversion"/>
  </si>
  <si>
    <t>吴欣恺</t>
    <phoneticPr fontId="4" type="noConversion"/>
  </si>
  <si>
    <t>张曼</t>
    <phoneticPr fontId="4" type="noConversion"/>
  </si>
  <si>
    <t>胡若愚</t>
    <phoneticPr fontId="4" type="noConversion"/>
  </si>
  <si>
    <t>李阳</t>
    <phoneticPr fontId="4" type="noConversion"/>
  </si>
  <si>
    <t>范霆霄</t>
    <phoneticPr fontId="4" type="noConversion"/>
  </si>
  <si>
    <t>林福金</t>
    <phoneticPr fontId="4" type="noConversion"/>
  </si>
  <si>
    <t>刘皓央</t>
    <phoneticPr fontId="4" type="noConversion"/>
  </si>
  <si>
    <t>李涛</t>
    <phoneticPr fontId="4" type="noConversion"/>
  </si>
  <si>
    <t>桂超</t>
    <phoneticPr fontId="4" type="noConversion"/>
  </si>
  <si>
    <t>奚佳栋</t>
    <phoneticPr fontId="4" type="noConversion"/>
  </si>
  <si>
    <t>王杰</t>
    <phoneticPr fontId="4" type="noConversion"/>
  </si>
  <si>
    <t>张政</t>
    <phoneticPr fontId="4" type="noConversion"/>
  </si>
  <si>
    <t>毛士麟</t>
    <phoneticPr fontId="4" type="noConversion"/>
  </si>
  <si>
    <t>史章昆</t>
  </si>
  <si>
    <t>东南大学（吴健雄学院）</t>
    <phoneticPr fontId="3" type="noConversion"/>
  </si>
  <si>
    <t>周毅晨</t>
  </si>
  <si>
    <t>西南交通大学</t>
  </si>
  <si>
    <t>郑芝芸</t>
  </si>
  <si>
    <t>哈尔滨工业大学</t>
  </si>
  <si>
    <t>罗建竹</t>
  </si>
  <si>
    <t>南京航空航天大学</t>
  </si>
  <si>
    <t>鲍琳</t>
  </si>
  <si>
    <t>南京理工大学</t>
  </si>
  <si>
    <t>赵晓航</t>
    <phoneticPr fontId="3" type="noConversion"/>
  </si>
  <si>
    <t>太原理工大学</t>
  </si>
  <si>
    <t>韩东</t>
  </si>
  <si>
    <t>中国矿业大学</t>
  </si>
  <si>
    <t>陈道梁</t>
  </si>
  <si>
    <t>余梦</t>
  </si>
  <si>
    <t>王胜</t>
  </si>
  <si>
    <t>刘昊吉</t>
  </si>
  <si>
    <t>燕山大学</t>
  </si>
  <si>
    <t>朱芷曼</t>
  </si>
  <si>
    <t>华中科技大学</t>
  </si>
  <si>
    <t>于晨风</t>
  </si>
  <si>
    <t>江苏大学</t>
  </si>
  <si>
    <t>乔卫君</t>
  </si>
  <si>
    <t>马天池</t>
  </si>
  <si>
    <t>刘莹</t>
  </si>
  <si>
    <t>戚天航</t>
  </si>
  <si>
    <t>重庆大学</t>
  </si>
  <si>
    <t>潘宇豪</t>
  </si>
  <si>
    <t>王凡勋</t>
  </si>
  <si>
    <t>陆晓钰</t>
  </si>
  <si>
    <t>王强</t>
  </si>
  <si>
    <t>南京农业大学</t>
  </si>
  <si>
    <t>聂家齐</t>
  </si>
  <si>
    <t>刘治国</t>
  </si>
  <si>
    <t>贾海涛</t>
  </si>
  <si>
    <t>合肥工业大学</t>
  </si>
  <si>
    <t>胡钧阳</t>
  </si>
  <si>
    <t>兰州理工大学</t>
  </si>
  <si>
    <t>方波</t>
  </si>
  <si>
    <t>周飞达</t>
  </si>
  <si>
    <t>江南大学</t>
  </si>
  <si>
    <t>赵超丹</t>
  </si>
  <si>
    <t>张金翔</t>
  </si>
  <si>
    <t>杨杨</t>
  </si>
  <si>
    <t>王芸</t>
  </si>
  <si>
    <t>武汉理工大学</t>
  </si>
  <si>
    <t>孙孟泽</t>
  </si>
  <si>
    <t>陈继开</t>
  </si>
  <si>
    <t>周旭峰</t>
  </si>
  <si>
    <t>陈璐</t>
  </si>
  <si>
    <t>厦门大学</t>
  </si>
  <si>
    <t>陈恒锐</t>
  </si>
  <si>
    <t>顾刘栋</t>
  </si>
  <si>
    <t>邓东文</t>
  </si>
  <si>
    <t>刘慕青</t>
  </si>
  <si>
    <t>山东大学</t>
  </si>
  <si>
    <t>黄佳圣</t>
  </si>
  <si>
    <t>杨哲雄</t>
  </si>
  <si>
    <t>张文哲</t>
  </si>
  <si>
    <t>严乾</t>
  </si>
  <si>
    <t>李仕豪</t>
  </si>
  <si>
    <t>长安大学</t>
  </si>
  <si>
    <t>潘艺璇</t>
  </si>
  <si>
    <t xml:space="preserve">授权公告号：CN106619001B 授权公告日：2019.8.20
不在学年内 </t>
    <phoneticPr fontId="3" type="noConversion"/>
  </si>
  <si>
    <t>柏硕</t>
    <phoneticPr fontId="3" type="noConversion"/>
  </si>
  <si>
    <t>流动助教</t>
    <phoneticPr fontId="3" type="noConversion"/>
  </si>
  <si>
    <t>何荣鑫</t>
    <phoneticPr fontId="3" type="noConversion"/>
  </si>
  <si>
    <t>西部支教</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</si>
</sst>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2">
    <font>
      <sz val="11"/>
      <color theme="1"/>
      <name val="等线"/>
      <family val="2"/>
      <charset val="134"/>
      <scheme val="minor"/>
    </font>
    <font>
      <sz val="11"/>
      <color indexed="8"/>
      <name val="宋体"/>
      <family val="3"/>
      <charset val="134"/>
    </font>
    <font>
      <b/>
      <sz val="11"/>
      <name val="宋体"/>
      <family val="3"/>
      <charset val="134"/>
    </font>
    <font>
      <sz val="9"/>
      <name val="等线"/>
      <family val="2"/>
      <charset val="134"/>
      <scheme val="minor"/>
    </font>
    <font>
      <sz val="9"/>
      <name val="等线"/>
      <family val="3"/>
      <charset val="134"/>
      <scheme val="minor"/>
    </font>
    <font>
      <sz val="11"/>
      <name val="宋体"/>
      <family val="3"/>
      <charset val="134"/>
    </font>
    <font>
      <sz val="11"/>
      <name val="等线"/>
      <family val="3"/>
      <charset val="134"/>
      <scheme val="minor"/>
    </font>
    <font>
      <sz val="9"/>
      <name val="宋体"/>
      <family val="3"/>
      <charset val="134"/>
    </font>
    <font>
      <b/>
      <sz val="11"/>
      <color rgb="FF000000"/>
      <name val="等线"/>
      <family val="3"/>
      <charset val="134"/>
      <scheme val="minor"/>
    </font>
    <font>
      <b/>
      <sz val="11"/>
      <name val="等线"/>
      <family val="3"/>
      <charset val="134"/>
      <scheme val="minor"/>
    </font>
    <font>
      <sz val="11"/>
      <color rgb="FF000000"/>
      <name val="等线"/>
      <family val="3"/>
      <charset val="134"/>
      <scheme val="minor"/>
    </font>
    <font>
      <sz val="11"/>
      <color rgb="FF000000"/>
      <name val="SimSun"/>
      <charset val="134"/>
    </font>
    <font>
      <sz val="10"/>
      <color rgb="FF000000"/>
      <name val="微软雅黑"/>
      <family val="2"/>
      <charset val="134"/>
    </font>
    <font>
      <b/>
      <sz val="11"/>
      <color indexed="8"/>
      <name val="宋体"/>
      <family val="3"/>
      <charset val="134"/>
    </font>
    <font>
      <sz val="11"/>
      <color indexed="10"/>
      <name val="宋体"/>
      <family val="3"/>
      <charset val="134"/>
    </font>
    <font>
      <sz val="8"/>
      <color indexed="8"/>
      <name val="宋体"/>
      <family val="3"/>
      <charset val="134"/>
    </font>
    <font>
      <sz val="8"/>
      <color indexed="8"/>
      <name val="Times New Roman"/>
      <family val="1"/>
    </font>
    <font>
      <vertAlign val="subscript"/>
      <sz val="8"/>
      <color indexed="8"/>
      <name val="Times New Roman"/>
      <family val="1"/>
    </font>
    <font>
      <sz val="10"/>
      <name val="Times New Roman"/>
      <family val="1"/>
    </font>
    <font>
      <sz val="10"/>
      <name val="宋体"/>
      <family val="3"/>
      <charset val="134"/>
    </font>
    <font>
      <sz val="9"/>
      <color rgb="FF000000"/>
      <name val="Arial"/>
      <family val="2"/>
    </font>
    <font>
      <b/>
      <i/>
      <sz val="11"/>
      <color indexed="8"/>
      <name val="宋体"/>
      <family val="3"/>
      <charset val="134"/>
    </font>
    <font>
      <sz val="11"/>
      <color indexed="8"/>
      <name val="Cambria Math"/>
      <family val="1"/>
    </font>
    <font>
      <sz val="12"/>
      <color indexed="8"/>
      <name val="宋体"/>
      <family val="3"/>
      <charset val="134"/>
    </font>
    <font>
      <sz val="12"/>
      <color indexed="8"/>
      <name val="Times New Roman"/>
      <family val="1"/>
    </font>
    <font>
      <vertAlign val="subscript"/>
      <sz val="12"/>
      <color indexed="8"/>
      <name val="Times New Roman"/>
      <family val="1"/>
    </font>
    <font>
      <sz val="11"/>
      <color indexed="8"/>
      <name val="Times New Roman"/>
      <family val="1"/>
    </font>
    <font>
      <sz val="11"/>
      <color rgb="FF000000"/>
      <name val="宋体 (正文)"/>
      <charset val="134"/>
    </font>
    <font>
      <sz val="11"/>
      <color theme="1"/>
      <name val="宋体"/>
      <family val="3"/>
      <charset val="134"/>
    </font>
    <font>
      <b/>
      <sz val="12"/>
      <color theme="1"/>
      <name val="宋体"/>
      <family val="3"/>
      <charset val="134"/>
    </font>
    <font>
      <sz val="12"/>
      <color theme="1"/>
      <name val="宋体"/>
      <family val="3"/>
      <charset val="134"/>
    </font>
    <font>
      <sz val="12"/>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2" fillId="0" borderId="0" xfId="1" applyFont="1" applyAlignment="1">
      <alignment horizontal="center" vertical="center" wrapText="1"/>
    </xf>
    <xf numFmtId="0" fontId="5" fillId="0" borderId="0" xfId="1" applyFont="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1" applyFont="1" applyAlignment="1">
      <alignment vertical="center" wrapText="1"/>
    </xf>
    <xf numFmtId="0" fontId="5" fillId="0" borderId="0" xfId="1" applyFont="1" applyAlignment="1">
      <alignment horizontal="center" vertical="center"/>
    </xf>
    <xf numFmtId="176" fontId="5" fillId="0" borderId="0" xfId="1" applyNumberFormat="1" applyFont="1" applyAlignment="1">
      <alignment horizontal="center" vertical="center" wrapText="1"/>
    </xf>
    <xf numFmtId="0" fontId="5"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1" xfId="0" applyBorder="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horizontal="center" vertical="center" wrapText="1"/>
    </xf>
    <xf numFmtId="0" fontId="1" fillId="0" borderId="0" xfId="0" applyFont="1" applyAlignment="1">
      <alignment horizontal="center" vertical="center" wrapText="1"/>
    </xf>
    <xf numFmtId="0" fontId="1" fillId="0" borderId="0" xfId="1" applyAlignment="1">
      <alignment horizontal="center" vertical="center"/>
    </xf>
    <xf numFmtId="0" fontId="1" fillId="0" borderId="0" xfId="2" applyAlignment="1">
      <alignment horizontal="center" vertical="center"/>
    </xf>
    <xf numFmtId="0" fontId="1" fillId="0" borderId="0" xfId="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0" fontId="1" fillId="0" borderId="0" xfId="2" applyAlignment="1">
      <alignment horizontal="center" vertical="center" wrapText="1"/>
    </xf>
    <xf numFmtId="0" fontId="1" fillId="0" borderId="0" xfId="0" applyFont="1" applyAlignment="1">
      <alignment horizontal="center" vertical="top" wrapText="1"/>
    </xf>
    <xf numFmtId="0" fontId="18" fillId="0" borderId="0" xfId="2" applyFont="1" applyAlignment="1">
      <alignment horizontal="center" vertical="top" wrapText="1"/>
    </xf>
    <xf numFmtId="0" fontId="0" fillId="0" borderId="0" xfId="0" applyAlignment="1">
      <alignment horizontal="center" vertical="center" wrapText="1"/>
    </xf>
    <xf numFmtId="0" fontId="20" fillId="0" borderId="0" xfId="0" applyFont="1" applyAlignment="1">
      <alignment horizontal="center" vertical="center"/>
    </xf>
    <xf numFmtId="0" fontId="1" fillId="0" borderId="0" xfId="0" applyFont="1" applyAlignment="1">
      <alignment vertical="center" wrapText="1"/>
    </xf>
    <xf numFmtId="0" fontId="5" fillId="0" borderId="0" xfId="0" applyFont="1" applyAlignment="1">
      <alignment horizontal="center"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0" fillId="0" borderId="0" xfId="1" applyFont="1" applyAlignment="1">
      <alignment horizontal="center" vertical="center" wrapText="1"/>
    </xf>
    <xf numFmtId="0" fontId="0" fillId="0" borderId="0" xfId="1" applyFont="1" applyAlignment="1">
      <alignment horizontal="center" vertical="center"/>
    </xf>
    <xf numFmtId="0" fontId="27"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horizontal="left" vertical="center" wrapText="1"/>
    </xf>
    <xf numFmtId="0" fontId="28" fillId="0" borderId="0" xfId="0" applyFont="1">
      <alignment vertical="center"/>
    </xf>
    <xf numFmtId="0" fontId="5" fillId="0" borderId="0" xfId="0" applyFont="1">
      <alignment vertical="center"/>
    </xf>
    <xf numFmtId="49" fontId="5" fillId="0" borderId="0" xfId="0" applyNumberFormat="1" applyFont="1" applyAlignment="1">
      <alignment horizontal="center" vertical="center" wrapText="1"/>
    </xf>
    <xf numFmtId="0" fontId="5" fillId="0" borderId="0" xfId="0" quotePrefix="1"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176" fontId="29" fillId="0" borderId="0" xfId="0" applyNumberFormat="1" applyFont="1" applyAlignment="1">
      <alignment horizontal="center" vertical="center"/>
    </xf>
    <xf numFmtId="0" fontId="30" fillId="0" borderId="0" xfId="0" applyFont="1" applyAlignment="1">
      <alignment horizontal="center" vertical="center"/>
    </xf>
    <xf numFmtId="176" fontId="30" fillId="0" borderId="0" xfId="0" applyNumberFormat="1" applyFont="1" applyAlignment="1">
      <alignment horizontal="center" vertical="center"/>
    </xf>
    <xf numFmtId="49" fontId="31" fillId="0" borderId="0" xfId="0" applyNumberFormat="1" applyFont="1" applyAlignment="1">
      <alignment horizontal="center" vertical="center"/>
    </xf>
    <xf numFmtId="176" fontId="31" fillId="0" borderId="0" xfId="0" applyNumberFormat="1" applyFont="1" applyAlignment="1">
      <alignment horizontal="center" vertical="center"/>
    </xf>
    <xf numFmtId="0" fontId="30" fillId="0" borderId="0" xfId="0" applyFont="1" applyBorder="1" applyAlignment="1">
      <alignment horizontal="center" vertical="center"/>
    </xf>
    <xf numFmtId="0" fontId="30" fillId="0" borderId="0" xfId="0" applyFont="1" applyBorder="1" applyAlignment="1">
      <alignment horizontal="center"/>
    </xf>
  </cellXfs>
  <cellStyles count="3">
    <cellStyle name="常规" xfId="0" builtinId="0"/>
    <cellStyle name="常规 2" xfId="1" xr:uid="{CAE04A24-D109-4B5F-BA11-C5FAA19E1870}"/>
    <cellStyle name="常规 3" xfId="2" xr:uid="{248E0A7F-2650-48B7-A562-EBBB1C72AB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D82C-7235-4603-B49F-EE2BE20DAC35}">
  <dimension ref="A1:S151"/>
  <sheetViews>
    <sheetView topLeftCell="A10" zoomScale="85" zoomScaleNormal="85" workbookViewId="0">
      <selection activeCell="M15" sqref="M15"/>
    </sheetView>
  </sheetViews>
  <sheetFormatPr defaultColWidth="8.25" defaultRowHeight="14"/>
  <cols>
    <col min="1" max="4" width="8.25" style="45"/>
    <col min="5" max="5" width="11.6640625" style="49" customWidth="1"/>
    <col min="6" max="7" width="11.6640625" style="45" customWidth="1"/>
    <col min="8" max="8" width="11.6640625" style="49" customWidth="1"/>
    <col min="9" max="10" width="11.6640625" style="45" customWidth="1"/>
    <col min="11" max="11" width="18.4140625" style="45" customWidth="1"/>
    <col min="12" max="14" width="11.6640625" style="45" customWidth="1"/>
    <col min="15" max="15" width="19.6640625" style="45" customWidth="1"/>
    <col min="16" max="17" width="11.6640625" style="45" customWidth="1"/>
    <col min="20" max="16384" width="8.25" style="45"/>
  </cols>
  <sheetData>
    <row r="1" spans="1:17" s="45" customFormat="1" ht="56">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s="45" customFormat="1" ht="126">
      <c r="A2" s="2">
        <v>1</v>
      </c>
      <c r="B2" s="2">
        <v>180302</v>
      </c>
      <c r="C2" s="2" t="s">
        <v>17</v>
      </c>
      <c r="D2" s="2">
        <v>76.69</v>
      </c>
      <c r="E2" s="2">
        <v>2</v>
      </c>
      <c r="F2" s="2">
        <v>25</v>
      </c>
      <c r="G2" s="2">
        <f t="shared" ref="G2:G10" si="0">F2+D2+E2*0.05</f>
        <v>101.78999999999999</v>
      </c>
      <c r="H2" s="2" t="s">
        <v>18</v>
      </c>
      <c r="I2" s="2" t="s">
        <v>19</v>
      </c>
      <c r="J2" s="2"/>
      <c r="K2" s="2"/>
      <c r="L2" s="2"/>
      <c r="M2" s="2"/>
      <c r="N2" s="2"/>
      <c r="O2" s="2"/>
      <c r="P2" s="46"/>
      <c r="Q2" s="46"/>
    </row>
    <row r="3" spans="1:17" s="45" customFormat="1" ht="154">
      <c r="A3" s="2">
        <v>2</v>
      </c>
      <c r="B3" s="2">
        <v>180282</v>
      </c>
      <c r="C3" s="2" t="s">
        <v>22</v>
      </c>
      <c r="D3" s="2">
        <v>79.290000000000006</v>
      </c>
      <c r="E3" s="2">
        <v>0</v>
      </c>
      <c r="F3" s="2">
        <f>13.2+2.4</f>
        <v>15.6</v>
      </c>
      <c r="G3" s="2">
        <f t="shared" si="0"/>
        <v>94.89</v>
      </c>
      <c r="H3" s="2" t="s">
        <v>18</v>
      </c>
      <c r="I3" s="2"/>
      <c r="J3" s="2"/>
      <c r="K3" s="2"/>
      <c r="L3" s="2" t="s">
        <v>23</v>
      </c>
      <c r="M3" s="2" t="s">
        <v>24</v>
      </c>
      <c r="N3" s="2"/>
      <c r="O3" s="2"/>
      <c r="P3" s="46"/>
      <c r="Q3" s="46"/>
    </row>
    <row r="4" spans="1:17" s="45" customFormat="1" ht="112">
      <c r="A4" s="2">
        <v>3</v>
      </c>
      <c r="B4" s="2">
        <v>180239</v>
      </c>
      <c r="C4" s="2" t="s">
        <v>25</v>
      </c>
      <c r="D4" s="2">
        <v>84.06</v>
      </c>
      <c r="E4" s="2">
        <v>0</v>
      </c>
      <c r="F4" s="7">
        <v>10</v>
      </c>
      <c r="G4" s="7">
        <f t="shared" si="0"/>
        <v>94.06</v>
      </c>
      <c r="H4" s="2" t="s">
        <v>18</v>
      </c>
      <c r="I4" s="6"/>
      <c r="J4" s="6"/>
      <c r="K4" s="6"/>
      <c r="L4" s="6"/>
      <c r="M4" s="6"/>
      <c r="N4" s="6" t="s">
        <v>26</v>
      </c>
      <c r="O4" s="2"/>
      <c r="P4" s="2"/>
      <c r="Q4" s="2"/>
    </row>
    <row r="5" spans="1:17" s="45" customFormat="1" ht="84">
      <c r="A5" s="2">
        <v>4</v>
      </c>
      <c r="B5" s="7">
        <v>180271</v>
      </c>
      <c r="C5" s="7" t="s">
        <v>27</v>
      </c>
      <c r="D5" s="7">
        <v>84.76</v>
      </c>
      <c r="E5" s="7">
        <v>19</v>
      </c>
      <c r="F5" s="7">
        <v>8</v>
      </c>
      <c r="G5" s="2">
        <f t="shared" si="0"/>
        <v>93.710000000000008</v>
      </c>
      <c r="H5" s="2" t="s">
        <v>18</v>
      </c>
      <c r="I5" s="7"/>
      <c r="J5" s="7"/>
      <c r="K5" s="2" t="s">
        <v>28</v>
      </c>
      <c r="L5" s="2" t="s">
        <v>29</v>
      </c>
      <c r="M5" s="7"/>
      <c r="N5" s="7"/>
      <c r="O5" s="2"/>
      <c r="P5" s="46"/>
      <c r="Q5" s="46"/>
    </row>
    <row r="6" spans="1:17" s="45" customFormat="1" ht="56">
      <c r="A6" s="2">
        <v>5</v>
      </c>
      <c r="B6" s="2">
        <v>180279</v>
      </c>
      <c r="C6" s="2" t="s">
        <v>30</v>
      </c>
      <c r="D6" s="2">
        <v>85.5</v>
      </c>
      <c r="E6" s="2">
        <v>55</v>
      </c>
      <c r="F6" s="2">
        <v>4</v>
      </c>
      <c r="G6" s="2">
        <f t="shared" si="0"/>
        <v>92.25</v>
      </c>
      <c r="H6" s="2" t="s">
        <v>18</v>
      </c>
      <c r="I6" s="2"/>
      <c r="J6" s="2"/>
      <c r="K6" s="2"/>
      <c r="L6" s="2" t="s">
        <v>31</v>
      </c>
      <c r="M6" s="2"/>
      <c r="N6" s="2"/>
      <c r="O6" s="2"/>
      <c r="P6" s="46"/>
      <c r="Q6" s="46"/>
    </row>
    <row r="7" spans="1:17" s="45" customFormat="1" ht="154">
      <c r="A7" s="2">
        <v>6</v>
      </c>
      <c r="B7" s="2">
        <v>180335</v>
      </c>
      <c r="C7" s="2" t="s">
        <v>32</v>
      </c>
      <c r="D7" s="2">
        <v>85.74</v>
      </c>
      <c r="E7" s="2">
        <v>3</v>
      </c>
      <c r="F7" s="2">
        <v>5.6</v>
      </c>
      <c r="G7" s="2">
        <f t="shared" si="0"/>
        <v>91.49</v>
      </c>
      <c r="H7" s="2" t="s">
        <v>18</v>
      </c>
      <c r="I7" s="2"/>
      <c r="J7" s="2"/>
      <c r="K7" s="2"/>
      <c r="L7" s="2" t="s">
        <v>33</v>
      </c>
      <c r="M7" s="2"/>
      <c r="N7" s="2"/>
      <c r="O7" s="2" t="s">
        <v>34</v>
      </c>
      <c r="P7" s="46"/>
      <c r="Q7" s="46"/>
    </row>
    <row r="8" spans="1:17" s="45" customFormat="1" ht="280">
      <c r="A8" s="2">
        <v>7</v>
      </c>
      <c r="B8" s="2">
        <v>180276</v>
      </c>
      <c r="C8" s="2" t="s">
        <v>35</v>
      </c>
      <c r="D8" s="2">
        <v>84</v>
      </c>
      <c r="E8" s="2">
        <v>3</v>
      </c>
      <c r="F8" s="2">
        <f>8.8-1.6</f>
        <v>7.2000000000000011</v>
      </c>
      <c r="G8" s="2">
        <f t="shared" si="0"/>
        <v>91.350000000000009</v>
      </c>
      <c r="H8" s="2" t="s">
        <v>18</v>
      </c>
      <c r="I8" s="2"/>
      <c r="J8" s="2"/>
      <c r="K8" s="2"/>
      <c r="L8" s="2" t="s">
        <v>36</v>
      </c>
      <c r="M8" s="2"/>
      <c r="N8" s="2"/>
      <c r="O8" s="2" t="s">
        <v>37</v>
      </c>
      <c r="P8" s="46"/>
      <c r="Q8" s="46"/>
    </row>
    <row r="9" spans="1:17" s="45" customFormat="1" ht="154">
      <c r="A9" s="2">
        <v>8</v>
      </c>
      <c r="B9" s="2">
        <v>180240</v>
      </c>
      <c r="C9" s="2" t="s">
        <v>38</v>
      </c>
      <c r="D9" s="2">
        <v>83.56</v>
      </c>
      <c r="E9" s="2">
        <v>26</v>
      </c>
      <c r="F9" s="7">
        <v>6.4</v>
      </c>
      <c r="G9" s="7">
        <f t="shared" si="0"/>
        <v>91.26</v>
      </c>
      <c r="H9" s="2" t="s">
        <v>18</v>
      </c>
      <c r="I9" s="6" t="s">
        <v>39</v>
      </c>
      <c r="J9" s="6" t="s">
        <v>39</v>
      </c>
      <c r="K9" s="6" t="s">
        <v>39</v>
      </c>
      <c r="L9" s="6"/>
      <c r="M9" s="6"/>
      <c r="N9" s="6" t="s">
        <v>39</v>
      </c>
      <c r="O9" s="2" t="s">
        <v>40</v>
      </c>
      <c r="P9" s="2" t="s">
        <v>41</v>
      </c>
      <c r="Q9" s="2" t="s">
        <v>42</v>
      </c>
    </row>
    <row r="10" spans="1:17" s="45" customFormat="1" ht="112">
      <c r="A10" s="2">
        <v>9</v>
      </c>
      <c r="B10" s="2">
        <v>180235</v>
      </c>
      <c r="C10" s="2" t="s">
        <v>43</v>
      </c>
      <c r="D10" s="2">
        <v>74.19</v>
      </c>
      <c r="E10" s="2">
        <v>0</v>
      </c>
      <c r="F10" s="7">
        <v>16</v>
      </c>
      <c r="G10" s="7">
        <f t="shared" si="0"/>
        <v>90.19</v>
      </c>
      <c r="H10" s="2" t="s">
        <v>18</v>
      </c>
      <c r="I10" s="6"/>
      <c r="J10" s="6" t="s">
        <v>44</v>
      </c>
      <c r="K10" s="6"/>
      <c r="L10" s="6"/>
      <c r="M10" s="6"/>
      <c r="N10" s="6" t="s">
        <v>45</v>
      </c>
      <c r="O10" s="2"/>
      <c r="P10" s="2"/>
      <c r="Q10" s="2"/>
    </row>
    <row r="11" spans="1:17" s="45" customFormat="1">
      <c r="A11" s="2">
        <v>10</v>
      </c>
      <c r="B11" s="5">
        <v>180325</v>
      </c>
      <c r="C11" s="5" t="s">
        <v>46</v>
      </c>
      <c r="D11" s="5">
        <v>81.709999999999994</v>
      </c>
      <c r="E11" s="5">
        <v>25</v>
      </c>
      <c r="F11" s="5">
        <v>6.8</v>
      </c>
      <c r="G11" s="5">
        <f>D11+F11+E11*0.05</f>
        <v>89.759999999999991</v>
      </c>
      <c r="H11" s="2" t="s">
        <v>18</v>
      </c>
      <c r="I11" s="5"/>
      <c r="J11" s="5"/>
      <c r="K11" s="5" t="s">
        <v>47</v>
      </c>
      <c r="L11" s="5" t="s">
        <v>48</v>
      </c>
      <c r="M11" s="5"/>
      <c r="N11" s="5"/>
      <c r="O11" s="37"/>
      <c r="P11" s="5"/>
      <c r="Q11" s="5" t="s">
        <v>49</v>
      </c>
    </row>
    <row r="12" spans="1:17" s="45" customFormat="1" ht="70">
      <c r="A12" s="2">
        <v>11</v>
      </c>
      <c r="B12" s="2">
        <v>180352</v>
      </c>
      <c r="C12" s="2" t="s">
        <v>50</v>
      </c>
      <c r="D12" s="2">
        <v>82.95</v>
      </c>
      <c r="E12" s="2">
        <v>0</v>
      </c>
      <c r="F12" s="7">
        <v>6</v>
      </c>
      <c r="G12" s="7">
        <f>F12+D12+E12*0.05</f>
        <v>88.95</v>
      </c>
      <c r="H12" s="2" t="s">
        <v>18</v>
      </c>
      <c r="I12" s="6"/>
      <c r="J12" s="6"/>
      <c r="K12" s="6"/>
      <c r="L12" s="6" t="s">
        <v>51</v>
      </c>
      <c r="M12" s="6"/>
      <c r="N12" s="6"/>
      <c r="O12" s="2"/>
      <c r="P12" s="2"/>
      <c r="Q12" s="2"/>
    </row>
    <row r="13" spans="1:17" s="45" customFormat="1" ht="56">
      <c r="A13" s="2">
        <v>12</v>
      </c>
      <c r="B13" s="5">
        <v>180264</v>
      </c>
      <c r="C13" s="5" t="s">
        <v>52</v>
      </c>
      <c r="D13" s="5">
        <v>82.63</v>
      </c>
      <c r="E13" s="5">
        <v>3</v>
      </c>
      <c r="F13" s="5">
        <v>6</v>
      </c>
      <c r="G13" s="5">
        <f>D13+F13+E13*0.05</f>
        <v>88.78</v>
      </c>
      <c r="H13" s="2" t="s">
        <v>18</v>
      </c>
      <c r="I13" s="5"/>
      <c r="J13" s="5"/>
      <c r="K13" s="5"/>
      <c r="L13" s="5"/>
      <c r="M13" s="5"/>
      <c r="N13" s="5"/>
      <c r="O13" s="37" t="s">
        <v>53</v>
      </c>
      <c r="P13" s="5"/>
      <c r="Q13" s="5"/>
    </row>
    <row r="14" spans="1:17" s="45" customFormat="1" ht="28">
      <c r="A14" s="2">
        <v>13</v>
      </c>
      <c r="B14" s="2">
        <v>180234</v>
      </c>
      <c r="C14" s="2" t="s">
        <v>54</v>
      </c>
      <c r="D14" s="2">
        <v>85.25</v>
      </c>
      <c r="E14" s="2">
        <v>37</v>
      </c>
      <c r="F14" s="7">
        <v>1.6</v>
      </c>
      <c r="G14" s="7">
        <f>F14+D14+E14*0.05</f>
        <v>88.699999999999989</v>
      </c>
      <c r="H14" s="2" t="s">
        <v>18</v>
      </c>
      <c r="I14" s="6"/>
      <c r="J14" s="6"/>
      <c r="K14" s="6"/>
      <c r="L14" s="6"/>
      <c r="M14" s="6"/>
      <c r="N14" s="6"/>
      <c r="O14" s="2"/>
      <c r="P14" s="2" t="s">
        <v>55</v>
      </c>
      <c r="Q14" s="2"/>
    </row>
    <row r="15" spans="1:17" s="45" customFormat="1" ht="70">
      <c r="A15" s="2">
        <v>14</v>
      </c>
      <c r="B15" s="5">
        <v>180265</v>
      </c>
      <c r="C15" s="37" t="s">
        <v>20</v>
      </c>
      <c r="D15" s="37">
        <v>84.63</v>
      </c>
      <c r="E15" s="5">
        <v>72</v>
      </c>
      <c r="F15" s="37">
        <v>0</v>
      </c>
      <c r="G15" s="5">
        <f>D15+F15+E15*0.05</f>
        <v>88.22999999999999</v>
      </c>
      <c r="H15" s="2" t="s">
        <v>18</v>
      </c>
      <c r="I15" s="5"/>
      <c r="J15" s="5"/>
      <c r="K15" s="5"/>
      <c r="L15" s="5"/>
      <c r="M15" s="5"/>
      <c r="N15" s="37" t="s">
        <v>698</v>
      </c>
      <c r="O15" s="37"/>
      <c r="P15" s="5"/>
      <c r="Q15" s="37" t="s">
        <v>21</v>
      </c>
    </row>
    <row r="16" spans="1:17" s="45" customFormat="1">
      <c r="A16" s="2">
        <v>15</v>
      </c>
      <c r="B16" s="2">
        <v>180277</v>
      </c>
      <c r="C16" s="2" t="s">
        <v>56</v>
      </c>
      <c r="D16" s="2">
        <v>86.11</v>
      </c>
      <c r="E16" s="2">
        <v>38</v>
      </c>
      <c r="F16" s="2"/>
      <c r="G16" s="2">
        <f>F16+D16+E16*0.05</f>
        <v>88.01</v>
      </c>
      <c r="H16" s="2" t="s">
        <v>18</v>
      </c>
      <c r="I16" s="2"/>
      <c r="J16" s="2"/>
      <c r="K16" s="2"/>
      <c r="L16" s="2"/>
      <c r="M16" s="2"/>
      <c r="N16" s="2"/>
      <c r="O16" s="2"/>
      <c r="P16" s="46"/>
      <c r="Q16" s="46"/>
    </row>
    <row r="17" spans="1:17" s="45" customFormat="1" ht="28">
      <c r="A17" s="2">
        <v>16</v>
      </c>
      <c r="B17" s="5">
        <v>180366</v>
      </c>
      <c r="C17" s="5" t="s">
        <v>57</v>
      </c>
      <c r="D17" s="5">
        <v>82.53</v>
      </c>
      <c r="E17" s="5">
        <v>57</v>
      </c>
      <c r="F17" s="5">
        <v>2.4</v>
      </c>
      <c r="G17" s="5">
        <f>D17+F17+E17*0.05</f>
        <v>87.78</v>
      </c>
      <c r="H17" s="2" t="s">
        <v>18</v>
      </c>
      <c r="I17" s="5"/>
      <c r="J17" s="5"/>
      <c r="K17" s="5"/>
      <c r="L17" s="5"/>
      <c r="M17" s="5"/>
      <c r="N17" s="5"/>
      <c r="O17" s="37" t="s">
        <v>58</v>
      </c>
      <c r="P17" s="5"/>
      <c r="Q17" s="5" t="s">
        <v>42</v>
      </c>
    </row>
    <row r="18" spans="1:17" s="45" customFormat="1" ht="140">
      <c r="A18" s="2">
        <v>17</v>
      </c>
      <c r="B18" s="2">
        <v>180316</v>
      </c>
      <c r="C18" s="2" t="s">
        <v>59</v>
      </c>
      <c r="D18" s="2">
        <v>83.42</v>
      </c>
      <c r="E18" s="2">
        <v>2</v>
      </c>
      <c r="F18" s="7">
        <v>3.6</v>
      </c>
      <c r="G18" s="7">
        <f>F18+D18+E18*0.05</f>
        <v>87.11999999999999</v>
      </c>
      <c r="H18" s="2" t="s">
        <v>60</v>
      </c>
      <c r="I18" s="6"/>
      <c r="J18" s="6"/>
      <c r="K18" s="6"/>
      <c r="L18" s="6"/>
      <c r="M18" s="6"/>
      <c r="N18" s="6"/>
      <c r="O18" s="2" t="s">
        <v>61</v>
      </c>
      <c r="P18" s="2"/>
      <c r="Q18" s="2"/>
    </row>
    <row r="19" spans="1:17" s="45" customFormat="1">
      <c r="A19" s="2">
        <v>18</v>
      </c>
      <c r="B19" s="2">
        <v>180245</v>
      </c>
      <c r="C19" s="2" t="s">
        <v>62</v>
      </c>
      <c r="D19" s="2">
        <v>87</v>
      </c>
      <c r="E19" s="2">
        <v>2</v>
      </c>
      <c r="F19" s="7">
        <v>0</v>
      </c>
      <c r="G19" s="7">
        <f>F19+D19+E19*0.05</f>
        <v>87.1</v>
      </c>
      <c r="H19" s="2" t="s">
        <v>60</v>
      </c>
      <c r="I19" s="6"/>
      <c r="J19" s="6"/>
      <c r="K19" s="6"/>
      <c r="L19" s="6"/>
      <c r="M19" s="6"/>
      <c r="N19" s="6"/>
      <c r="O19" s="2"/>
      <c r="P19" s="2"/>
      <c r="Q19" s="2"/>
    </row>
    <row r="20" spans="1:17" s="45" customFormat="1" ht="42">
      <c r="A20" s="2">
        <v>19</v>
      </c>
      <c r="B20" s="5">
        <v>180266</v>
      </c>
      <c r="C20" s="5" t="s">
        <v>63</v>
      </c>
      <c r="D20" s="5">
        <v>83.88</v>
      </c>
      <c r="E20" s="5">
        <v>8</v>
      </c>
      <c r="F20" s="5">
        <v>2.4</v>
      </c>
      <c r="G20" s="5">
        <f>D20+F20+E20*0.05</f>
        <v>86.68</v>
      </c>
      <c r="H20" s="2" t="s">
        <v>60</v>
      </c>
      <c r="I20" s="5"/>
      <c r="J20" s="5"/>
      <c r="K20" s="5"/>
      <c r="L20" s="5"/>
      <c r="M20" s="5"/>
      <c r="N20" s="5"/>
      <c r="O20" s="37" t="s">
        <v>64</v>
      </c>
      <c r="P20" s="5"/>
      <c r="Q20" s="5"/>
    </row>
    <row r="21" spans="1:17" s="45" customFormat="1" ht="140">
      <c r="A21" s="2">
        <v>20</v>
      </c>
      <c r="B21" s="2">
        <v>180246</v>
      </c>
      <c r="C21" s="2" t="s">
        <v>65</v>
      </c>
      <c r="D21" s="2">
        <v>81.44</v>
      </c>
      <c r="E21" s="2">
        <v>8</v>
      </c>
      <c r="F21" s="7">
        <v>4.8</v>
      </c>
      <c r="G21" s="7">
        <f t="shared" ref="G21:G27" si="1">F21+D21+E21*0.05</f>
        <v>86.64</v>
      </c>
      <c r="H21" s="2" t="s">
        <v>60</v>
      </c>
      <c r="I21" s="6"/>
      <c r="J21" s="6"/>
      <c r="K21" s="6"/>
      <c r="L21" s="6"/>
      <c r="M21" s="6"/>
      <c r="N21" s="6"/>
      <c r="O21" s="2" t="s">
        <v>66</v>
      </c>
      <c r="P21" s="2"/>
      <c r="Q21" s="2"/>
    </row>
    <row r="22" spans="1:17" s="45" customFormat="1" ht="252">
      <c r="A22" s="2">
        <v>21</v>
      </c>
      <c r="B22" s="2">
        <v>180346</v>
      </c>
      <c r="C22" s="2" t="s">
        <v>67</v>
      </c>
      <c r="D22" s="2">
        <v>80.209999999999994</v>
      </c>
      <c r="E22" s="2">
        <v>8</v>
      </c>
      <c r="F22" s="7">
        <v>6</v>
      </c>
      <c r="G22" s="7">
        <f t="shared" si="1"/>
        <v>86.61</v>
      </c>
      <c r="H22" s="2" t="s">
        <v>60</v>
      </c>
      <c r="I22" s="6"/>
      <c r="J22" s="6"/>
      <c r="K22" s="6" t="s">
        <v>68</v>
      </c>
      <c r="L22" s="6"/>
      <c r="M22" s="6"/>
      <c r="N22" s="6"/>
      <c r="O22" s="2" t="s">
        <v>69</v>
      </c>
      <c r="P22" s="2"/>
      <c r="Q22" s="2"/>
    </row>
    <row r="23" spans="1:17" s="45" customFormat="1" ht="70">
      <c r="A23" s="2">
        <v>22</v>
      </c>
      <c r="B23" s="2">
        <v>180281</v>
      </c>
      <c r="C23" s="2" t="s">
        <v>70</v>
      </c>
      <c r="D23" s="2">
        <v>82</v>
      </c>
      <c r="E23" s="2">
        <v>9</v>
      </c>
      <c r="F23" s="2">
        <v>4</v>
      </c>
      <c r="G23" s="2">
        <f t="shared" si="1"/>
        <v>86.45</v>
      </c>
      <c r="H23" s="2" t="s">
        <v>60</v>
      </c>
      <c r="I23" s="2"/>
      <c r="J23" s="2"/>
      <c r="K23" s="2"/>
      <c r="L23" s="2" t="s">
        <v>71</v>
      </c>
      <c r="M23" s="2"/>
      <c r="N23" s="2"/>
      <c r="O23" s="2"/>
      <c r="P23" s="46"/>
      <c r="Q23" s="46"/>
    </row>
    <row r="24" spans="1:17" s="45" customFormat="1" ht="70">
      <c r="A24" s="2">
        <v>23</v>
      </c>
      <c r="B24" s="2">
        <v>180338</v>
      </c>
      <c r="C24" s="2" t="s">
        <v>72</v>
      </c>
      <c r="D24" s="2">
        <v>80.11</v>
      </c>
      <c r="E24" s="2">
        <v>44</v>
      </c>
      <c r="F24" s="2">
        <v>4</v>
      </c>
      <c r="G24" s="2">
        <f t="shared" si="1"/>
        <v>86.31</v>
      </c>
      <c r="H24" s="2" t="s">
        <v>60</v>
      </c>
      <c r="I24" s="2"/>
      <c r="J24" s="2"/>
      <c r="K24" s="2"/>
      <c r="L24" s="2" t="s">
        <v>71</v>
      </c>
      <c r="M24" s="2"/>
      <c r="N24" s="2"/>
      <c r="O24" s="2"/>
      <c r="P24" s="46"/>
      <c r="Q24" s="46"/>
    </row>
    <row r="25" spans="1:17" s="45" customFormat="1" ht="56">
      <c r="A25" s="2">
        <v>24</v>
      </c>
      <c r="B25" s="2">
        <v>180380</v>
      </c>
      <c r="C25" s="2" t="s">
        <v>73</v>
      </c>
      <c r="D25" s="8">
        <v>83</v>
      </c>
      <c r="E25" s="2">
        <v>17</v>
      </c>
      <c r="F25" s="2">
        <v>2.4</v>
      </c>
      <c r="G25" s="2">
        <f t="shared" si="1"/>
        <v>86.25</v>
      </c>
      <c r="H25" s="2" t="s">
        <v>60</v>
      </c>
      <c r="I25" s="2"/>
      <c r="J25" s="2"/>
      <c r="K25" s="2"/>
      <c r="L25" s="2"/>
      <c r="M25" s="2"/>
      <c r="N25" s="2"/>
      <c r="O25" s="2" t="s">
        <v>74</v>
      </c>
      <c r="P25" s="46"/>
      <c r="Q25" s="46"/>
    </row>
    <row r="26" spans="1:17" s="45" customFormat="1">
      <c r="A26" s="2">
        <v>25</v>
      </c>
      <c r="B26" s="2">
        <v>180336</v>
      </c>
      <c r="C26" s="2" t="s">
        <v>75</v>
      </c>
      <c r="D26" s="2">
        <v>84.21</v>
      </c>
      <c r="E26" s="2">
        <v>37</v>
      </c>
      <c r="F26" s="2"/>
      <c r="G26" s="2">
        <f t="shared" si="1"/>
        <v>86.059999999999988</v>
      </c>
      <c r="H26" s="2" t="s">
        <v>60</v>
      </c>
      <c r="I26" s="2"/>
      <c r="J26" s="2"/>
      <c r="K26" s="2"/>
      <c r="L26" s="2"/>
      <c r="M26" s="2"/>
      <c r="N26" s="2"/>
      <c r="O26" s="2"/>
      <c r="P26" s="46"/>
      <c r="Q26" s="46"/>
    </row>
    <row r="27" spans="1:17" s="45" customFormat="1" ht="98">
      <c r="A27" s="2">
        <v>26</v>
      </c>
      <c r="B27" s="2">
        <v>180253</v>
      </c>
      <c r="C27" s="2" t="s">
        <v>76</v>
      </c>
      <c r="D27" s="2">
        <v>83</v>
      </c>
      <c r="E27" s="2">
        <v>0</v>
      </c>
      <c r="F27" s="7">
        <v>3</v>
      </c>
      <c r="G27" s="7">
        <f t="shared" si="1"/>
        <v>86</v>
      </c>
      <c r="H27" s="2" t="s">
        <v>60</v>
      </c>
      <c r="I27" s="6"/>
      <c r="J27" s="6"/>
      <c r="K27" s="6"/>
      <c r="L27" s="6"/>
      <c r="M27" s="6"/>
      <c r="N27" s="6"/>
      <c r="O27" s="2" t="s">
        <v>77</v>
      </c>
      <c r="P27" s="2" t="s">
        <v>78</v>
      </c>
      <c r="Q27" s="2"/>
    </row>
    <row r="28" spans="1:17" s="45" customFormat="1">
      <c r="A28" s="2">
        <v>27</v>
      </c>
      <c r="B28" s="5">
        <v>180257</v>
      </c>
      <c r="C28" s="5" t="s">
        <v>79</v>
      </c>
      <c r="D28" s="5">
        <v>85.81</v>
      </c>
      <c r="E28" s="5">
        <v>3</v>
      </c>
      <c r="F28" s="5"/>
      <c r="G28" s="5">
        <f>D28+F28+E28*0.05</f>
        <v>85.960000000000008</v>
      </c>
      <c r="H28" s="2" t="s">
        <v>60</v>
      </c>
      <c r="I28" s="5"/>
      <c r="J28" s="5"/>
      <c r="K28" s="5"/>
      <c r="L28" s="5"/>
      <c r="M28" s="5"/>
      <c r="N28" s="5"/>
      <c r="O28" s="37"/>
      <c r="P28" s="5"/>
      <c r="Q28" s="5"/>
    </row>
    <row r="29" spans="1:17" s="45" customFormat="1">
      <c r="A29" s="2">
        <v>28</v>
      </c>
      <c r="B29" s="7">
        <v>180337</v>
      </c>
      <c r="C29" s="7" t="s">
        <v>80</v>
      </c>
      <c r="D29" s="7">
        <v>79.790000000000006</v>
      </c>
      <c r="E29" s="7">
        <v>41</v>
      </c>
      <c r="F29" s="7">
        <v>4</v>
      </c>
      <c r="G29" s="2">
        <f>F29+D29+E29*0.05</f>
        <v>85.84</v>
      </c>
      <c r="H29" s="2" t="s">
        <v>60</v>
      </c>
      <c r="I29" s="7"/>
      <c r="J29" s="7"/>
      <c r="K29" s="7"/>
      <c r="L29" s="7" t="s">
        <v>81</v>
      </c>
      <c r="M29" s="7"/>
      <c r="N29" s="7"/>
      <c r="O29" s="2"/>
      <c r="P29" s="46"/>
      <c r="Q29" s="46"/>
    </row>
    <row r="30" spans="1:17" s="45" customFormat="1" ht="70">
      <c r="A30" s="2">
        <v>29</v>
      </c>
      <c r="B30" s="2">
        <v>180350</v>
      </c>
      <c r="C30" s="2" t="s">
        <v>82</v>
      </c>
      <c r="D30" s="2">
        <v>83.37</v>
      </c>
      <c r="E30" s="2">
        <v>0</v>
      </c>
      <c r="F30" s="7">
        <v>2.4</v>
      </c>
      <c r="G30" s="7">
        <f>F30+D30+E30*0.05</f>
        <v>85.77000000000001</v>
      </c>
      <c r="H30" s="2" t="s">
        <v>60</v>
      </c>
      <c r="I30" s="6"/>
      <c r="J30" s="6"/>
      <c r="K30" s="6"/>
      <c r="L30" s="6"/>
      <c r="M30" s="6"/>
      <c r="N30" s="6"/>
      <c r="O30" s="2" t="s">
        <v>83</v>
      </c>
      <c r="P30" s="2"/>
      <c r="Q30" s="2"/>
    </row>
    <row r="31" spans="1:17" s="45" customFormat="1">
      <c r="A31" s="2">
        <v>30</v>
      </c>
      <c r="B31" s="2">
        <v>180287</v>
      </c>
      <c r="C31" s="2" t="s">
        <v>84</v>
      </c>
      <c r="D31" s="2">
        <v>83.19</v>
      </c>
      <c r="E31" s="2">
        <v>48</v>
      </c>
      <c r="F31" s="2"/>
      <c r="G31" s="2">
        <f>F31+D31+E31*0.05</f>
        <v>85.59</v>
      </c>
      <c r="H31" s="2" t="s">
        <v>60</v>
      </c>
      <c r="I31" s="2"/>
      <c r="J31" s="2"/>
      <c r="K31" s="2"/>
      <c r="L31" s="2"/>
      <c r="M31" s="2"/>
      <c r="N31" s="2"/>
      <c r="O31" s="2"/>
      <c r="P31" s="46"/>
      <c r="Q31" s="46"/>
    </row>
    <row r="32" spans="1:17" s="45" customFormat="1">
      <c r="A32" s="2">
        <v>31</v>
      </c>
      <c r="B32" s="5">
        <v>180324</v>
      </c>
      <c r="C32" s="5" t="s">
        <v>85</v>
      </c>
      <c r="D32" s="5">
        <v>81.37</v>
      </c>
      <c r="E32" s="5">
        <v>3</v>
      </c>
      <c r="F32" s="5">
        <v>4</v>
      </c>
      <c r="G32" s="5">
        <f>D32+F32+E32*0.05</f>
        <v>85.52000000000001</v>
      </c>
      <c r="H32" s="2" t="s">
        <v>60</v>
      </c>
      <c r="I32" s="5"/>
      <c r="J32" s="5"/>
      <c r="K32" s="5"/>
      <c r="L32" s="5" t="s">
        <v>86</v>
      </c>
      <c r="M32" s="5"/>
      <c r="N32" s="5"/>
      <c r="O32" s="37"/>
      <c r="P32" s="5"/>
      <c r="Q32" s="5"/>
    </row>
    <row r="33" spans="1:17" s="45" customFormat="1" ht="28">
      <c r="A33" s="2">
        <v>32</v>
      </c>
      <c r="B33" s="2">
        <v>180236</v>
      </c>
      <c r="C33" s="2" t="s">
        <v>87</v>
      </c>
      <c r="D33" s="2">
        <v>82.75</v>
      </c>
      <c r="E33" s="2">
        <v>6</v>
      </c>
      <c r="F33" s="7">
        <v>2.4</v>
      </c>
      <c r="G33" s="7">
        <f>F33+D33+E33*0.05</f>
        <v>85.45</v>
      </c>
      <c r="H33" s="2" t="s">
        <v>60</v>
      </c>
      <c r="I33" s="6"/>
      <c r="J33" s="6"/>
      <c r="K33" s="6"/>
      <c r="L33" s="6"/>
      <c r="M33" s="6"/>
      <c r="N33" s="6"/>
      <c r="O33" s="2" t="s">
        <v>88</v>
      </c>
      <c r="P33" s="2"/>
      <c r="Q33" s="2"/>
    </row>
    <row r="34" spans="1:17" s="45" customFormat="1" ht="112">
      <c r="A34" s="2">
        <v>33</v>
      </c>
      <c r="B34" s="5">
        <v>180327</v>
      </c>
      <c r="C34" s="5" t="s">
        <v>89</v>
      </c>
      <c r="D34" s="5">
        <v>78.319999999999993</v>
      </c>
      <c r="E34" s="5">
        <v>4</v>
      </c>
      <c r="F34" s="5">
        <v>6.8</v>
      </c>
      <c r="G34" s="5">
        <f>D34+F34+E34*0.05</f>
        <v>85.32</v>
      </c>
      <c r="H34" s="2" t="s">
        <v>60</v>
      </c>
      <c r="I34" s="5"/>
      <c r="J34" s="5"/>
      <c r="K34" s="37" t="s">
        <v>90</v>
      </c>
      <c r="L34" s="37" t="s">
        <v>91</v>
      </c>
      <c r="M34" s="5"/>
      <c r="N34" s="5"/>
      <c r="O34" s="5"/>
      <c r="P34" s="5"/>
      <c r="Q34" s="5"/>
    </row>
    <row r="35" spans="1:17" s="45" customFormat="1" ht="140">
      <c r="A35" s="2">
        <v>34</v>
      </c>
      <c r="B35" s="2">
        <v>180376</v>
      </c>
      <c r="C35" s="2" t="s">
        <v>92</v>
      </c>
      <c r="D35" s="2">
        <v>84.22</v>
      </c>
      <c r="E35" s="2">
        <v>10</v>
      </c>
      <c r="F35" s="2">
        <v>0.4</v>
      </c>
      <c r="G35" s="2">
        <f>F35+D35+E35*0.05</f>
        <v>85.12</v>
      </c>
      <c r="H35" s="2" t="s">
        <v>60</v>
      </c>
      <c r="I35" s="2"/>
      <c r="J35" s="2"/>
      <c r="K35" s="2"/>
      <c r="L35" s="2" t="s">
        <v>93</v>
      </c>
      <c r="M35" s="2"/>
      <c r="N35" s="2"/>
      <c r="O35" s="2"/>
      <c r="P35" s="46"/>
      <c r="Q35" s="46"/>
    </row>
    <row r="36" spans="1:17" s="45" customFormat="1" ht="70">
      <c r="A36" s="2">
        <v>35</v>
      </c>
      <c r="B36" s="2">
        <v>180292</v>
      </c>
      <c r="C36" s="2" t="s">
        <v>94</v>
      </c>
      <c r="D36" s="2">
        <v>82.5</v>
      </c>
      <c r="E36" s="2">
        <v>2</v>
      </c>
      <c r="F36" s="7">
        <v>2.4</v>
      </c>
      <c r="G36" s="7">
        <f>F36+D36+E36*0.05</f>
        <v>85</v>
      </c>
      <c r="H36" s="2" t="s">
        <v>60</v>
      </c>
      <c r="I36" s="6"/>
      <c r="J36" s="6"/>
      <c r="K36" s="6"/>
      <c r="L36" s="6"/>
      <c r="M36" s="6"/>
      <c r="N36" s="6"/>
      <c r="O36" s="2" t="s">
        <v>95</v>
      </c>
      <c r="P36" s="2"/>
      <c r="Q36" s="2"/>
    </row>
    <row r="37" spans="1:17" s="45" customFormat="1" ht="56">
      <c r="A37" s="2">
        <v>36</v>
      </c>
      <c r="B37" s="2">
        <v>180274</v>
      </c>
      <c r="C37" s="2" t="s">
        <v>96</v>
      </c>
      <c r="D37" s="2">
        <v>82.31</v>
      </c>
      <c r="E37" s="2">
        <v>3</v>
      </c>
      <c r="F37" s="2">
        <v>2.4</v>
      </c>
      <c r="G37" s="2">
        <f>F37+D37+E37*0.05</f>
        <v>84.860000000000014</v>
      </c>
      <c r="H37" s="2" t="s">
        <v>60</v>
      </c>
      <c r="I37" s="2"/>
      <c r="J37" s="2"/>
      <c r="K37" s="2"/>
      <c r="L37" s="2"/>
      <c r="M37" s="2"/>
      <c r="N37" s="2"/>
      <c r="O37" s="2" t="s">
        <v>97</v>
      </c>
      <c r="P37" s="46"/>
      <c r="Q37" s="46"/>
    </row>
    <row r="38" spans="1:17" s="45" customFormat="1">
      <c r="A38" s="2">
        <v>37</v>
      </c>
      <c r="B38" s="2">
        <v>180248</v>
      </c>
      <c r="C38" s="2" t="s">
        <v>98</v>
      </c>
      <c r="D38" s="2">
        <v>84.69</v>
      </c>
      <c r="E38" s="2">
        <v>2</v>
      </c>
      <c r="F38" s="7">
        <v>0</v>
      </c>
      <c r="G38" s="7">
        <f>F38+D38+E38*0.05</f>
        <v>84.789999999999992</v>
      </c>
      <c r="H38" s="2" t="s">
        <v>60</v>
      </c>
      <c r="I38" s="6"/>
      <c r="J38" s="6"/>
      <c r="K38" s="6"/>
      <c r="L38" s="6"/>
      <c r="M38" s="6"/>
      <c r="N38" s="6"/>
      <c r="O38" s="2"/>
      <c r="P38" s="2"/>
      <c r="Q38" s="2"/>
    </row>
    <row r="39" spans="1:17" s="45" customFormat="1">
      <c r="A39" s="2">
        <v>38</v>
      </c>
      <c r="B39" s="2">
        <v>180349</v>
      </c>
      <c r="C39" s="2" t="s">
        <v>99</v>
      </c>
      <c r="D39" s="2">
        <v>84.21</v>
      </c>
      <c r="E39" s="2">
        <v>3</v>
      </c>
      <c r="F39" s="7">
        <v>0</v>
      </c>
      <c r="G39" s="7">
        <f>F39+D39+E39*0.05</f>
        <v>84.36</v>
      </c>
      <c r="H39" s="2" t="s">
        <v>60</v>
      </c>
      <c r="I39" s="6"/>
      <c r="J39" s="6"/>
      <c r="K39" s="6"/>
      <c r="L39" s="6"/>
      <c r="M39" s="6"/>
      <c r="N39" s="6"/>
      <c r="O39" s="2"/>
      <c r="P39" s="2"/>
      <c r="Q39" s="2"/>
    </row>
    <row r="40" spans="1:17" s="45" customFormat="1" ht="42">
      <c r="A40" s="2">
        <v>39</v>
      </c>
      <c r="B40" s="5">
        <v>180329</v>
      </c>
      <c r="C40" s="5" t="s">
        <v>100</v>
      </c>
      <c r="D40" s="5">
        <v>79.209999999999994</v>
      </c>
      <c r="E40" s="5">
        <v>55</v>
      </c>
      <c r="F40" s="5">
        <v>2.4</v>
      </c>
      <c r="G40" s="5">
        <f>D40+F40+E40*0.05</f>
        <v>84.36</v>
      </c>
      <c r="H40" s="2" t="s">
        <v>60</v>
      </c>
      <c r="I40" s="5"/>
      <c r="J40" s="5"/>
      <c r="K40" s="5"/>
      <c r="L40" s="5"/>
      <c r="M40" s="5"/>
      <c r="N40" s="5"/>
      <c r="O40" s="37" t="s">
        <v>101</v>
      </c>
      <c r="P40" s="5"/>
      <c r="Q40" s="5" t="s">
        <v>102</v>
      </c>
    </row>
    <row r="41" spans="1:17" s="45" customFormat="1">
      <c r="A41" s="2">
        <v>40</v>
      </c>
      <c r="B41" s="5">
        <v>180297</v>
      </c>
      <c r="C41" s="5" t="s">
        <v>103</v>
      </c>
      <c r="D41" s="5">
        <v>84.06</v>
      </c>
      <c r="E41" s="5">
        <v>0</v>
      </c>
      <c r="F41" s="5"/>
      <c r="G41" s="5">
        <f>D41+F41+E41*0.05</f>
        <v>84.06</v>
      </c>
      <c r="H41" s="2" t="s">
        <v>60</v>
      </c>
      <c r="I41" s="5"/>
      <c r="J41" s="5"/>
      <c r="K41" s="5"/>
      <c r="L41" s="5"/>
      <c r="M41" s="5"/>
      <c r="N41" s="5"/>
      <c r="O41" s="37"/>
      <c r="P41" s="5"/>
      <c r="Q41" s="5"/>
    </row>
    <row r="42" spans="1:17" s="45" customFormat="1">
      <c r="A42" s="2">
        <v>41</v>
      </c>
      <c r="B42" s="9">
        <v>180322</v>
      </c>
      <c r="C42" s="9" t="s">
        <v>32</v>
      </c>
      <c r="D42" s="9">
        <v>83</v>
      </c>
      <c r="E42" s="5">
        <v>18</v>
      </c>
      <c r="F42" s="9"/>
      <c r="G42" s="5">
        <f>D42+F42+E42*0.05</f>
        <v>83.9</v>
      </c>
      <c r="H42" s="2" t="s">
        <v>60</v>
      </c>
      <c r="I42" s="9"/>
      <c r="J42" s="9"/>
      <c r="K42" s="9"/>
      <c r="L42" s="9"/>
      <c r="M42" s="9"/>
      <c r="N42" s="9"/>
      <c r="O42" s="9"/>
      <c r="P42" s="9"/>
      <c r="Q42" s="9" t="s">
        <v>104</v>
      </c>
    </row>
    <row r="43" spans="1:17" s="45" customFormat="1" ht="28">
      <c r="A43" s="2">
        <v>42</v>
      </c>
      <c r="B43" s="5">
        <v>180343</v>
      </c>
      <c r="C43" s="5" t="s">
        <v>105</v>
      </c>
      <c r="D43" s="5">
        <v>81.319999999999993</v>
      </c>
      <c r="E43" s="5">
        <v>3</v>
      </c>
      <c r="F43" s="5">
        <v>2.4</v>
      </c>
      <c r="G43" s="5">
        <f>D43+F43+E43*0.05</f>
        <v>83.87</v>
      </c>
      <c r="H43" s="2" t="s">
        <v>60</v>
      </c>
      <c r="I43" s="5"/>
      <c r="J43" s="5"/>
      <c r="K43" s="5"/>
      <c r="L43" s="5"/>
      <c r="M43" s="5"/>
      <c r="N43" s="5"/>
      <c r="O43" s="37" t="s">
        <v>106</v>
      </c>
      <c r="P43" s="5"/>
      <c r="Q43" s="5"/>
    </row>
    <row r="44" spans="1:17" s="45" customFormat="1" ht="84">
      <c r="A44" s="2">
        <v>43</v>
      </c>
      <c r="B44" s="2">
        <v>180321</v>
      </c>
      <c r="C44" s="2" t="s">
        <v>107</v>
      </c>
      <c r="D44" s="2">
        <v>80.790000000000006</v>
      </c>
      <c r="E44" s="2">
        <v>56</v>
      </c>
      <c r="F44" s="7">
        <v>0</v>
      </c>
      <c r="G44" s="7">
        <f>F44+D44+E44*0.05</f>
        <v>83.59</v>
      </c>
      <c r="H44" s="2" t="s">
        <v>60</v>
      </c>
      <c r="I44" s="6" t="s">
        <v>108</v>
      </c>
      <c r="J44" s="6" t="s">
        <v>108</v>
      </c>
      <c r="K44" s="6" t="s">
        <v>108</v>
      </c>
      <c r="L44" s="6" t="s">
        <v>109</v>
      </c>
      <c r="M44" s="6" t="s">
        <v>108</v>
      </c>
      <c r="N44" s="6" t="s">
        <v>108</v>
      </c>
      <c r="O44" s="2" t="s">
        <v>108</v>
      </c>
      <c r="P44" s="2" t="s">
        <v>108</v>
      </c>
      <c r="Q44" s="2" t="s">
        <v>110</v>
      </c>
    </row>
    <row r="45" spans="1:17" s="45" customFormat="1">
      <c r="A45" s="2">
        <v>44</v>
      </c>
      <c r="B45" s="5">
        <v>180263</v>
      </c>
      <c r="C45" s="5" t="s">
        <v>111</v>
      </c>
      <c r="D45" s="5">
        <v>83.44</v>
      </c>
      <c r="E45" s="5">
        <v>2</v>
      </c>
      <c r="F45" s="5"/>
      <c r="G45" s="5">
        <f>D45+F45+E45*0.05</f>
        <v>83.539999999999992</v>
      </c>
      <c r="H45" s="2" t="s">
        <v>60</v>
      </c>
      <c r="I45" s="5"/>
      <c r="J45" s="5"/>
      <c r="K45" s="5"/>
      <c r="L45" s="5"/>
      <c r="M45" s="5"/>
      <c r="N45" s="5"/>
      <c r="O45" s="37"/>
      <c r="P45" s="5"/>
      <c r="Q45" s="5"/>
    </row>
    <row r="46" spans="1:17" s="45" customFormat="1">
      <c r="A46" s="2">
        <v>45</v>
      </c>
      <c r="B46" s="37">
        <v>180286</v>
      </c>
      <c r="C46" s="37" t="s">
        <v>112</v>
      </c>
      <c r="D46" s="37">
        <v>83.44</v>
      </c>
      <c r="E46" s="5">
        <v>1</v>
      </c>
      <c r="F46" s="37"/>
      <c r="G46" s="5">
        <f>D46+F46+E46*0.05</f>
        <v>83.49</v>
      </c>
      <c r="H46" s="2" t="s">
        <v>60</v>
      </c>
      <c r="I46" s="37"/>
      <c r="J46" s="37"/>
      <c r="K46" s="37"/>
      <c r="L46" s="37"/>
      <c r="M46" s="37"/>
      <c r="N46" s="37"/>
      <c r="O46" s="37"/>
      <c r="P46" s="37"/>
      <c r="Q46" s="37"/>
    </row>
    <row r="47" spans="1:17" s="45" customFormat="1">
      <c r="A47" s="2">
        <v>46</v>
      </c>
      <c r="B47" s="5">
        <v>180328</v>
      </c>
      <c r="C47" s="5" t="s">
        <v>113</v>
      </c>
      <c r="D47" s="5">
        <v>83.42</v>
      </c>
      <c r="E47" s="5">
        <v>1</v>
      </c>
      <c r="F47" s="5"/>
      <c r="G47" s="5">
        <f>D47+F47+E47*0.05</f>
        <v>83.47</v>
      </c>
      <c r="H47" s="2" t="s">
        <v>60</v>
      </c>
      <c r="I47" s="5"/>
      <c r="J47" s="5"/>
      <c r="K47" s="5"/>
      <c r="L47" s="5"/>
      <c r="M47" s="5"/>
      <c r="N47" s="5"/>
      <c r="O47" s="37"/>
      <c r="P47" s="5"/>
      <c r="Q47" s="5"/>
    </row>
    <row r="48" spans="1:17" s="45" customFormat="1">
      <c r="A48" s="2">
        <v>47</v>
      </c>
      <c r="B48" s="2">
        <v>180330</v>
      </c>
      <c r="C48" s="2" t="s">
        <v>114</v>
      </c>
      <c r="D48" s="2">
        <v>81.42</v>
      </c>
      <c r="E48" s="2">
        <v>41</v>
      </c>
      <c r="F48" s="2"/>
      <c r="G48" s="2">
        <f>F48+D48+E48*0.05</f>
        <v>83.47</v>
      </c>
      <c r="H48" s="2" t="s">
        <v>60</v>
      </c>
      <c r="I48" s="2"/>
      <c r="J48" s="2"/>
      <c r="K48" s="2"/>
      <c r="L48" s="2"/>
      <c r="M48" s="2"/>
      <c r="N48" s="2"/>
      <c r="O48" s="2"/>
      <c r="P48" s="46"/>
      <c r="Q48" s="46"/>
    </row>
    <row r="49" spans="1:17" s="45" customFormat="1">
      <c r="A49" s="2">
        <v>48</v>
      </c>
      <c r="B49" s="2">
        <v>180331</v>
      </c>
      <c r="C49" s="2" t="s">
        <v>115</v>
      </c>
      <c r="D49" s="2">
        <v>80.739999999999995</v>
      </c>
      <c r="E49" s="2">
        <v>53</v>
      </c>
      <c r="F49" s="2"/>
      <c r="G49" s="2">
        <f>F49+D49+E49*0.05</f>
        <v>83.39</v>
      </c>
      <c r="H49" s="2" t="s">
        <v>60</v>
      </c>
      <c r="I49" s="2"/>
      <c r="J49" s="2"/>
      <c r="K49" s="2"/>
      <c r="L49" s="2"/>
      <c r="M49" s="2"/>
      <c r="N49" s="2"/>
      <c r="O49" s="2"/>
      <c r="P49" s="46"/>
      <c r="Q49" s="46"/>
    </row>
    <row r="50" spans="1:17" s="45" customFormat="1">
      <c r="A50" s="2">
        <v>49</v>
      </c>
      <c r="B50" s="2">
        <v>180379</v>
      </c>
      <c r="C50" s="2" t="s">
        <v>116</v>
      </c>
      <c r="D50" s="2">
        <v>82.89</v>
      </c>
      <c r="E50" s="2">
        <v>10</v>
      </c>
      <c r="F50" s="7"/>
      <c r="G50" s="2">
        <f>F50+D50+E50*0.05</f>
        <v>83.39</v>
      </c>
      <c r="H50" s="2" t="s">
        <v>60</v>
      </c>
      <c r="I50" s="7"/>
      <c r="J50" s="7"/>
      <c r="K50" s="7"/>
      <c r="L50" s="7"/>
      <c r="M50" s="7"/>
      <c r="N50" s="7"/>
      <c r="O50" s="2"/>
      <c r="P50" s="46"/>
      <c r="Q50" s="46"/>
    </row>
    <row r="51" spans="1:17" s="45" customFormat="1" ht="98">
      <c r="A51" s="2">
        <v>50</v>
      </c>
      <c r="B51" s="2">
        <v>180345</v>
      </c>
      <c r="C51" s="2" t="s">
        <v>117</v>
      </c>
      <c r="D51" s="2">
        <v>80.58</v>
      </c>
      <c r="E51" s="2"/>
      <c r="F51" s="2">
        <v>2.4000000000000004</v>
      </c>
      <c r="G51" s="2">
        <f>F51+D51+E51*0.05</f>
        <v>82.98</v>
      </c>
      <c r="H51" s="2" t="s">
        <v>60</v>
      </c>
      <c r="I51" s="2"/>
      <c r="J51" s="2"/>
      <c r="K51" s="2"/>
      <c r="L51" s="2"/>
      <c r="M51" s="2"/>
      <c r="N51" s="2"/>
      <c r="O51" s="2" t="s">
        <v>118</v>
      </c>
      <c r="P51" s="46"/>
      <c r="Q51" s="46"/>
    </row>
    <row r="52" spans="1:17" s="45" customFormat="1">
      <c r="A52" s="2">
        <v>51</v>
      </c>
      <c r="B52" s="5">
        <v>180289</v>
      </c>
      <c r="C52" s="5" t="s">
        <v>119</v>
      </c>
      <c r="D52" s="5">
        <v>82.94</v>
      </c>
      <c r="E52" s="5">
        <v>0</v>
      </c>
      <c r="F52" s="5"/>
      <c r="G52" s="5">
        <f>D52+F52+E52*0.05</f>
        <v>82.94</v>
      </c>
      <c r="H52" s="2" t="s">
        <v>60</v>
      </c>
      <c r="I52" s="5"/>
      <c r="J52" s="5"/>
      <c r="K52" s="5"/>
      <c r="L52" s="5"/>
      <c r="M52" s="5"/>
      <c r="N52" s="5"/>
      <c r="O52" s="5"/>
      <c r="P52" s="5"/>
      <c r="Q52" s="5"/>
    </row>
    <row r="53" spans="1:17" s="45" customFormat="1">
      <c r="A53" s="2">
        <v>52</v>
      </c>
      <c r="B53" s="2">
        <v>180314</v>
      </c>
      <c r="C53" s="2" t="s">
        <v>120</v>
      </c>
      <c r="D53" s="2">
        <v>82.79</v>
      </c>
      <c r="E53" s="2">
        <v>1</v>
      </c>
      <c r="F53" s="7">
        <v>0</v>
      </c>
      <c r="G53" s="7">
        <f>F53+D53+E53*0.05</f>
        <v>82.84</v>
      </c>
      <c r="H53" s="2" t="s">
        <v>60</v>
      </c>
      <c r="I53" s="6"/>
      <c r="J53" s="6"/>
      <c r="K53" s="6"/>
      <c r="L53" s="6"/>
      <c r="M53" s="6"/>
      <c r="N53" s="6"/>
      <c r="O53" s="2"/>
      <c r="P53" s="2"/>
      <c r="Q53" s="2"/>
    </row>
    <row r="54" spans="1:17" s="45" customFormat="1">
      <c r="A54" s="2">
        <v>53</v>
      </c>
      <c r="B54" s="2">
        <v>180251</v>
      </c>
      <c r="C54" s="2" t="s">
        <v>121</v>
      </c>
      <c r="D54" s="2">
        <v>81.180000000000007</v>
      </c>
      <c r="E54" s="2">
        <v>32</v>
      </c>
      <c r="F54" s="7">
        <v>0</v>
      </c>
      <c r="G54" s="7">
        <f>F54+D54+E54*0.05</f>
        <v>82.78</v>
      </c>
      <c r="H54" s="2" t="s">
        <v>60</v>
      </c>
      <c r="I54" s="6"/>
      <c r="J54" s="6"/>
      <c r="K54" s="6"/>
      <c r="L54" s="6"/>
      <c r="M54" s="6"/>
      <c r="N54" s="6"/>
      <c r="O54" s="2"/>
      <c r="P54" s="2"/>
      <c r="Q54" s="2" t="s">
        <v>122</v>
      </c>
    </row>
    <row r="55" spans="1:17" s="45" customFormat="1" ht="126">
      <c r="A55" s="2">
        <v>54</v>
      </c>
      <c r="B55" s="2">
        <v>180232</v>
      </c>
      <c r="C55" s="2" t="s">
        <v>123</v>
      </c>
      <c r="D55" s="2">
        <v>78.8</v>
      </c>
      <c r="E55" s="2">
        <v>23</v>
      </c>
      <c r="F55" s="7">
        <v>2.8</v>
      </c>
      <c r="G55" s="7">
        <f>F55+D55+E55*0.05</f>
        <v>82.75</v>
      </c>
      <c r="H55" s="2" t="s">
        <v>60</v>
      </c>
      <c r="I55" s="6"/>
      <c r="J55" s="6"/>
      <c r="K55" s="6"/>
      <c r="L55" s="6"/>
      <c r="M55" s="6"/>
      <c r="N55" s="6"/>
      <c r="O55" s="2" t="s">
        <v>124</v>
      </c>
      <c r="P55" s="2" t="s">
        <v>125</v>
      </c>
      <c r="Q55" s="2" t="s">
        <v>126</v>
      </c>
    </row>
    <row r="56" spans="1:17" s="45" customFormat="1">
      <c r="A56" s="2">
        <v>55</v>
      </c>
      <c r="B56" s="5">
        <v>180261</v>
      </c>
      <c r="C56" s="5" t="s">
        <v>127</v>
      </c>
      <c r="D56" s="5">
        <v>82</v>
      </c>
      <c r="E56" s="5">
        <v>15</v>
      </c>
      <c r="F56" s="5"/>
      <c r="G56" s="5">
        <f>D56+F56+E56*0.05</f>
        <v>82.75</v>
      </c>
      <c r="H56" s="2" t="s">
        <v>60</v>
      </c>
      <c r="I56" s="5"/>
      <c r="J56" s="5"/>
      <c r="K56" s="5"/>
      <c r="L56" s="5"/>
      <c r="M56" s="5"/>
      <c r="N56" s="5"/>
      <c r="O56" s="37"/>
      <c r="P56" s="5"/>
      <c r="Q56" s="5"/>
    </row>
    <row r="57" spans="1:17" s="45" customFormat="1">
      <c r="A57" s="2">
        <v>56</v>
      </c>
      <c r="B57" s="2">
        <v>180348</v>
      </c>
      <c r="C57" s="2" t="s">
        <v>128</v>
      </c>
      <c r="D57" s="2">
        <v>82.42</v>
      </c>
      <c r="E57" s="2">
        <v>2</v>
      </c>
      <c r="F57" s="7"/>
      <c r="G57" s="7">
        <f t="shared" ref="G57:G69" si="2">F57+D57+E57*0.05</f>
        <v>82.52</v>
      </c>
      <c r="H57" s="2" t="s">
        <v>60</v>
      </c>
      <c r="I57" s="6"/>
      <c r="J57" s="6"/>
      <c r="K57" s="6"/>
      <c r="L57" s="6"/>
      <c r="M57" s="6"/>
      <c r="N57" s="6"/>
      <c r="O57" s="2"/>
      <c r="P57" s="2"/>
      <c r="Q57" s="2"/>
    </row>
    <row r="58" spans="1:17" s="45" customFormat="1" ht="168">
      <c r="A58" s="2">
        <v>57</v>
      </c>
      <c r="B58" s="2">
        <v>180305</v>
      </c>
      <c r="C58" s="2" t="s">
        <v>129</v>
      </c>
      <c r="D58" s="2">
        <v>78.63</v>
      </c>
      <c r="E58" s="2">
        <v>3</v>
      </c>
      <c r="F58" s="7">
        <v>3.6</v>
      </c>
      <c r="G58" s="7">
        <f t="shared" si="2"/>
        <v>82.38</v>
      </c>
      <c r="H58" s="2" t="s">
        <v>60</v>
      </c>
      <c r="I58" s="6"/>
      <c r="J58" s="6"/>
      <c r="K58" s="6"/>
      <c r="L58" s="6"/>
      <c r="M58" s="6"/>
      <c r="N58" s="6"/>
      <c r="O58" s="2" t="s">
        <v>130</v>
      </c>
      <c r="P58" s="2"/>
      <c r="Q58" s="2"/>
    </row>
    <row r="59" spans="1:17" s="45" customFormat="1">
      <c r="A59" s="2">
        <v>58</v>
      </c>
      <c r="B59" s="2">
        <v>180353</v>
      </c>
      <c r="C59" s="2" t="s">
        <v>131</v>
      </c>
      <c r="D59" s="2">
        <v>82.26</v>
      </c>
      <c r="E59" s="2">
        <v>2</v>
      </c>
      <c r="F59" s="7">
        <v>0</v>
      </c>
      <c r="G59" s="7">
        <f t="shared" si="2"/>
        <v>82.36</v>
      </c>
      <c r="H59" s="2" t="s">
        <v>60</v>
      </c>
      <c r="I59" s="6" t="s">
        <v>108</v>
      </c>
      <c r="J59" s="6" t="s">
        <v>108</v>
      </c>
      <c r="K59" s="6" t="s">
        <v>108</v>
      </c>
      <c r="L59" s="6" t="s">
        <v>108</v>
      </c>
      <c r="M59" s="6" t="s">
        <v>108</v>
      </c>
      <c r="N59" s="6" t="s">
        <v>108</v>
      </c>
      <c r="O59" s="2" t="s">
        <v>108</v>
      </c>
      <c r="P59" s="2" t="s">
        <v>108</v>
      </c>
      <c r="Q59" s="2" t="s">
        <v>108</v>
      </c>
    </row>
    <row r="60" spans="1:17" s="45" customFormat="1">
      <c r="A60" s="2">
        <v>59</v>
      </c>
      <c r="B60" s="2">
        <v>180315</v>
      </c>
      <c r="C60" s="2" t="s">
        <v>132</v>
      </c>
      <c r="D60" s="2">
        <v>81.63</v>
      </c>
      <c r="E60" s="2">
        <v>13</v>
      </c>
      <c r="F60" s="7">
        <v>0</v>
      </c>
      <c r="G60" s="7">
        <f t="shared" si="2"/>
        <v>82.28</v>
      </c>
      <c r="H60" s="2" t="s">
        <v>60</v>
      </c>
      <c r="I60" s="6"/>
      <c r="J60" s="6"/>
      <c r="K60" s="6"/>
      <c r="L60" s="6"/>
      <c r="M60" s="6"/>
      <c r="N60" s="6"/>
      <c r="O60" s="2"/>
      <c r="P60" s="2"/>
      <c r="Q60" s="2"/>
    </row>
    <row r="61" spans="1:17" s="45" customFormat="1" ht="140">
      <c r="A61" s="2">
        <v>60</v>
      </c>
      <c r="B61" s="7">
        <v>180311</v>
      </c>
      <c r="C61" s="7" t="s">
        <v>133</v>
      </c>
      <c r="D61" s="7">
        <v>81.44</v>
      </c>
      <c r="E61" s="7"/>
      <c r="F61" s="7">
        <v>0.8</v>
      </c>
      <c r="G61" s="2">
        <f t="shared" si="2"/>
        <v>82.24</v>
      </c>
      <c r="H61" s="2" t="s">
        <v>60</v>
      </c>
      <c r="I61" s="2"/>
      <c r="J61" s="2"/>
      <c r="K61" s="2" t="s">
        <v>134</v>
      </c>
      <c r="L61" s="2" t="s">
        <v>135</v>
      </c>
      <c r="M61" s="7"/>
      <c r="N61" s="7"/>
      <c r="O61" s="2"/>
      <c r="P61" s="46"/>
      <c r="Q61" s="46"/>
    </row>
    <row r="62" spans="1:17" s="45" customFormat="1" ht="224">
      <c r="A62" s="2">
        <v>61</v>
      </c>
      <c r="B62" s="2">
        <v>180351</v>
      </c>
      <c r="C62" s="2" t="s">
        <v>136</v>
      </c>
      <c r="D62" s="2">
        <v>82.21</v>
      </c>
      <c r="E62" s="2"/>
      <c r="F62" s="2"/>
      <c r="G62" s="2">
        <f t="shared" si="2"/>
        <v>82.21</v>
      </c>
      <c r="H62" s="2" t="s">
        <v>60</v>
      </c>
      <c r="I62" s="2"/>
      <c r="J62" s="2"/>
      <c r="K62" s="2" t="s">
        <v>137</v>
      </c>
      <c r="L62" s="2"/>
      <c r="M62" s="2"/>
      <c r="N62" s="2"/>
      <c r="O62" s="2"/>
      <c r="P62" s="46"/>
      <c r="Q62" s="46"/>
    </row>
    <row r="63" spans="1:17" s="45" customFormat="1">
      <c r="A63" s="2">
        <v>62</v>
      </c>
      <c r="B63" s="7">
        <v>180270</v>
      </c>
      <c r="C63" s="7" t="s">
        <v>138</v>
      </c>
      <c r="D63" s="7">
        <v>80.47</v>
      </c>
      <c r="E63" s="7">
        <v>34</v>
      </c>
      <c r="F63" s="7"/>
      <c r="G63" s="2">
        <f t="shared" si="2"/>
        <v>82.17</v>
      </c>
      <c r="H63" s="7" t="s">
        <v>139</v>
      </c>
      <c r="I63" s="7"/>
      <c r="J63" s="7"/>
      <c r="K63" s="7"/>
      <c r="L63" s="7"/>
      <c r="M63" s="7"/>
      <c r="N63" s="7"/>
      <c r="O63" s="2"/>
      <c r="P63" s="46"/>
      <c r="Q63" s="46"/>
    </row>
    <row r="64" spans="1:17" s="45" customFormat="1">
      <c r="A64" s="2">
        <v>63</v>
      </c>
      <c r="B64" s="2">
        <v>180381</v>
      </c>
      <c r="C64" s="2" t="s">
        <v>140</v>
      </c>
      <c r="D64" s="2">
        <v>82.11</v>
      </c>
      <c r="E64" s="7"/>
      <c r="F64" s="7"/>
      <c r="G64" s="2">
        <f t="shared" si="2"/>
        <v>82.11</v>
      </c>
      <c r="H64" s="7" t="s">
        <v>139</v>
      </c>
      <c r="I64" s="7"/>
      <c r="J64" s="7"/>
      <c r="K64" s="7"/>
      <c r="L64" s="7"/>
      <c r="M64" s="7"/>
      <c r="N64" s="7"/>
      <c r="O64" s="2"/>
      <c r="P64" s="46"/>
      <c r="Q64" s="46"/>
    </row>
    <row r="65" spans="1:17" s="45" customFormat="1">
      <c r="A65" s="2">
        <v>64</v>
      </c>
      <c r="B65" s="2">
        <v>180250</v>
      </c>
      <c r="C65" s="2" t="s">
        <v>141</v>
      </c>
      <c r="D65" s="2">
        <v>81.44</v>
      </c>
      <c r="E65" s="2">
        <v>11</v>
      </c>
      <c r="F65" s="7"/>
      <c r="G65" s="7">
        <f t="shared" si="2"/>
        <v>81.99</v>
      </c>
      <c r="H65" s="7" t="s">
        <v>139</v>
      </c>
      <c r="I65" s="6"/>
      <c r="J65" s="6"/>
      <c r="K65" s="6"/>
      <c r="L65" s="6"/>
      <c r="M65" s="6"/>
      <c r="N65" s="6"/>
      <c r="O65" s="2"/>
      <c r="P65" s="2"/>
      <c r="Q65" s="2"/>
    </row>
    <row r="66" spans="1:17" s="45" customFormat="1">
      <c r="A66" s="2">
        <v>65</v>
      </c>
      <c r="B66" s="2">
        <v>180267</v>
      </c>
      <c r="C66" s="2" t="s">
        <v>142</v>
      </c>
      <c r="D66" s="2">
        <v>81.12</v>
      </c>
      <c r="E66" s="2">
        <v>16</v>
      </c>
      <c r="F66" s="2"/>
      <c r="G66" s="2">
        <f t="shared" si="2"/>
        <v>81.92</v>
      </c>
      <c r="H66" s="7" t="s">
        <v>139</v>
      </c>
      <c r="I66" s="2"/>
      <c r="J66" s="2"/>
      <c r="K66" s="2"/>
      <c r="L66" s="2"/>
      <c r="M66" s="2"/>
      <c r="N66" s="2"/>
      <c r="O66" s="2"/>
      <c r="P66" s="46"/>
      <c r="Q66" s="46"/>
    </row>
    <row r="67" spans="1:17" s="45" customFormat="1">
      <c r="A67" s="2">
        <v>66</v>
      </c>
      <c r="B67" s="2">
        <v>180303</v>
      </c>
      <c r="C67" s="2" t="s">
        <v>143</v>
      </c>
      <c r="D67" s="2">
        <v>81.88</v>
      </c>
      <c r="E67" s="2">
        <v>0</v>
      </c>
      <c r="F67" s="7">
        <v>0</v>
      </c>
      <c r="G67" s="7">
        <f t="shared" si="2"/>
        <v>81.88</v>
      </c>
      <c r="H67" s="7" t="s">
        <v>139</v>
      </c>
      <c r="I67" s="6"/>
      <c r="J67" s="6"/>
      <c r="K67" s="6"/>
      <c r="L67" s="6"/>
      <c r="M67" s="6"/>
      <c r="N67" s="6"/>
      <c r="O67" s="2"/>
      <c r="P67" s="2"/>
      <c r="Q67" s="2"/>
    </row>
    <row r="68" spans="1:17" s="45" customFormat="1">
      <c r="A68" s="2">
        <v>67</v>
      </c>
      <c r="B68" s="2">
        <v>180313</v>
      </c>
      <c r="C68" s="2" t="s">
        <v>144</v>
      </c>
      <c r="D68" s="2">
        <v>81.739999999999995</v>
      </c>
      <c r="E68" s="2">
        <v>2</v>
      </c>
      <c r="F68" s="7"/>
      <c r="G68" s="7">
        <f t="shared" si="2"/>
        <v>81.839999999999989</v>
      </c>
      <c r="H68" s="7" t="s">
        <v>139</v>
      </c>
      <c r="I68" s="6"/>
      <c r="J68" s="6"/>
      <c r="K68" s="6"/>
      <c r="L68" s="6"/>
      <c r="M68" s="6"/>
      <c r="N68" s="6"/>
      <c r="O68" s="2"/>
      <c r="P68" s="2"/>
      <c r="Q68" s="2"/>
    </row>
    <row r="69" spans="1:17" s="45" customFormat="1">
      <c r="A69" s="2">
        <v>68</v>
      </c>
      <c r="B69" s="2">
        <v>180318</v>
      </c>
      <c r="C69" s="2" t="s">
        <v>145</v>
      </c>
      <c r="D69" s="2">
        <v>81.58</v>
      </c>
      <c r="E69" s="2">
        <v>3</v>
      </c>
      <c r="F69" s="7">
        <v>0</v>
      </c>
      <c r="G69" s="7">
        <f t="shared" si="2"/>
        <v>81.73</v>
      </c>
      <c r="H69" s="7" t="s">
        <v>139</v>
      </c>
      <c r="I69" s="6" t="s">
        <v>108</v>
      </c>
      <c r="J69" s="6" t="s">
        <v>108</v>
      </c>
      <c r="K69" s="6" t="s">
        <v>108</v>
      </c>
      <c r="L69" s="6" t="s">
        <v>108</v>
      </c>
      <c r="M69" s="6" t="s">
        <v>108</v>
      </c>
      <c r="N69" s="6" t="s">
        <v>108</v>
      </c>
      <c r="O69" s="2" t="s">
        <v>108</v>
      </c>
      <c r="P69" s="2" t="s">
        <v>108</v>
      </c>
      <c r="Q69" s="2" t="s">
        <v>108</v>
      </c>
    </row>
    <row r="70" spans="1:17" s="45" customFormat="1" ht="266">
      <c r="A70" s="2">
        <v>69</v>
      </c>
      <c r="B70" s="5">
        <v>180258</v>
      </c>
      <c r="C70" s="5" t="s">
        <v>146</v>
      </c>
      <c r="D70" s="5">
        <v>80.88</v>
      </c>
      <c r="E70" s="5">
        <v>0</v>
      </c>
      <c r="F70" s="5">
        <v>0.8</v>
      </c>
      <c r="G70" s="5">
        <f>D70+F70+E70*0.05</f>
        <v>81.679999999999993</v>
      </c>
      <c r="H70" s="7" t="s">
        <v>139</v>
      </c>
      <c r="I70" s="5"/>
      <c r="J70" s="5"/>
      <c r="K70" s="37" t="s">
        <v>147</v>
      </c>
      <c r="L70" s="5"/>
      <c r="M70" s="5"/>
      <c r="N70" s="5"/>
      <c r="O70" s="37"/>
      <c r="P70" s="5"/>
      <c r="Q70" s="5"/>
    </row>
    <row r="71" spans="1:17" s="45" customFormat="1">
      <c r="A71" s="2">
        <v>70</v>
      </c>
      <c r="B71" s="2">
        <v>180304</v>
      </c>
      <c r="C71" s="2" t="s">
        <v>148</v>
      </c>
      <c r="D71" s="2">
        <v>81.59</v>
      </c>
      <c r="E71" s="2"/>
      <c r="F71" s="2"/>
      <c r="G71" s="2">
        <f>F71+D71+E71*0.05</f>
        <v>81.59</v>
      </c>
      <c r="H71" s="7" t="s">
        <v>139</v>
      </c>
      <c r="I71" s="2"/>
      <c r="J71" s="2"/>
      <c r="K71" s="2"/>
      <c r="L71" s="2"/>
      <c r="M71" s="2"/>
      <c r="N71" s="2"/>
      <c r="O71" s="2"/>
      <c r="P71" s="46"/>
      <c r="Q71" s="46"/>
    </row>
    <row r="72" spans="1:17" s="45" customFormat="1" ht="224">
      <c r="A72" s="2">
        <v>71</v>
      </c>
      <c r="B72" s="2">
        <v>180365</v>
      </c>
      <c r="C72" s="2" t="s">
        <v>149</v>
      </c>
      <c r="D72" s="2">
        <v>77.37</v>
      </c>
      <c r="E72" s="2">
        <v>0</v>
      </c>
      <c r="F72" s="7">
        <v>4.2</v>
      </c>
      <c r="G72" s="7">
        <f>F72+D72+E72*0.05</f>
        <v>81.570000000000007</v>
      </c>
      <c r="H72" s="7" t="s">
        <v>139</v>
      </c>
      <c r="I72" s="6"/>
      <c r="J72" s="6"/>
      <c r="K72" s="6" t="s">
        <v>150</v>
      </c>
      <c r="L72" s="6"/>
      <c r="M72" s="6"/>
      <c r="N72" s="6"/>
      <c r="O72" s="2" t="s">
        <v>151</v>
      </c>
      <c r="P72" s="2"/>
      <c r="Q72" s="2"/>
    </row>
    <row r="73" spans="1:17" s="45" customFormat="1">
      <c r="A73" s="2">
        <v>72</v>
      </c>
      <c r="B73" s="2">
        <v>180230</v>
      </c>
      <c r="C73" s="2" t="s">
        <v>152</v>
      </c>
      <c r="D73" s="2">
        <v>81.38</v>
      </c>
      <c r="E73" s="2">
        <v>2</v>
      </c>
      <c r="F73" s="7"/>
      <c r="G73" s="7">
        <f>F73+D73+E73*0.05</f>
        <v>81.47999999999999</v>
      </c>
      <c r="H73" s="7" t="s">
        <v>139</v>
      </c>
      <c r="I73" s="6"/>
      <c r="J73" s="6"/>
      <c r="K73" s="6"/>
      <c r="L73" s="6"/>
      <c r="M73" s="6"/>
      <c r="N73" s="6"/>
      <c r="O73" s="2"/>
      <c r="P73" s="2"/>
      <c r="Q73" s="2"/>
    </row>
    <row r="74" spans="1:17" s="45" customFormat="1">
      <c r="A74" s="2">
        <v>73</v>
      </c>
      <c r="B74" s="7">
        <v>180361</v>
      </c>
      <c r="C74" s="7" t="s">
        <v>153</v>
      </c>
      <c r="D74" s="7">
        <v>81.16</v>
      </c>
      <c r="E74" s="7">
        <v>4</v>
      </c>
      <c r="F74" s="7">
        <v>0</v>
      </c>
      <c r="G74" s="2">
        <f>F74+D74+E74*0.05</f>
        <v>81.36</v>
      </c>
      <c r="H74" s="7" t="s">
        <v>139</v>
      </c>
      <c r="I74" s="7"/>
      <c r="J74" s="7"/>
      <c r="K74" s="7"/>
      <c r="L74" s="7"/>
      <c r="M74" s="7"/>
      <c r="N74" s="7"/>
      <c r="O74" s="2"/>
      <c r="P74" s="46"/>
      <c r="Q74" s="46"/>
    </row>
    <row r="75" spans="1:17" s="45" customFormat="1">
      <c r="A75" s="2">
        <v>74</v>
      </c>
      <c r="B75" s="2">
        <v>180317</v>
      </c>
      <c r="C75" s="2" t="s">
        <v>154</v>
      </c>
      <c r="D75" s="2">
        <v>80.58</v>
      </c>
      <c r="E75" s="2">
        <v>15</v>
      </c>
      <c r="F75" s="7">
        <v>0</v>
      </c>
      <c r="G75" s="7">
        <f>F75+D75+E75*0.05</f>
        <v>81.33</v>
      </c>
      <c r="H75" s="7" t="s">
        <v>139</v>
      </c>
      <c r="I75" s="6"/>
      <c r="J75" s="6"/>
      <c r="K75" s="6"/>
      <c r="L75" s="6"/>
      <c r="M75" s="6"/>
      <c r="N75" s="6"/>
      <c r="O75" s="2"/>
      <c r="P75" s="2"/>
      <c r="Q75" s="2" t="s">
        <v>155</v>
      </c>
    </row>
    <row r="76" spans="1:17" s="45" customFormat="1" ht="42">
      <c r="A76" s="2">
        <v>75</v>
      </c>
      <c r="B76" s="5">
        <v>180254</v>
      </c>
      <c r="C76" s="5" t="s">
        <v>156</v>
      </c>
      <c r="D76" s="5">
        <v>76.13</v>
      </c>
      <c r="E76" s="5">
        <v>54</v>
      </c>
      <c r="F76" s="5">
        <v>2.4</v>
      </c>
      <c r="G76" s="5">
        <f>D76+F76+E76*0.05</f>
        <v>81.23</v>
      </c>
      <c r="H76" s="7" t="s">
        <v>139</v>
      </c>
      <c r="I76" s="5"/>
      <c r="J76" s="5"/>
      <c r="K76" s="5"/>
      <c r="L76" s="5"/>
      <c r="M76" s="5"/>
      <c r="N76" s="5"/>
      <c r="O76" s="47" t="s">
        <v>157</v>
      </c>
      <c r="P76" s="5"/>
      <c r="Q76" s="5" t="s">
        <v>158</v>
      </c>
    </row>
    <row r="77" spans="1:17" s="45" customFormat="1">
      <c r="A77" s="2">
        <v>76</v>
      </c>
      <c r="B77" s="2">
        <v>180306</v>
      </c>
      <c r="C77" s="2" t="s">
        <v>159</v>
      </c>
      <c r="D77" s="2">
        <v>80.760000000000005</v>
      </c>
      <c r="E77" s="2">
        <v>9</v>
      </c>
      <c r="F77" s="7"/>
      <c r="G77" s="7">
        <f>F77+D77+E77*0.05</f>
        <v>81.210000000000008</v>
      </c>
      <c r="H77" s="7" t="s">
        <v>139</v>
      </c>
      <c r="I77" s="6"/>
      <c r="J77" s="6"/>
      <c r="K77" s="6"/>
      <c r="L77" s="6"/>
      <c r="M77" s="6"/>
      <c r="N77" s="6"/>
      <c r="O77" s="2"/>
      <c r="P77" s="2"/>
      <c r="Q77" s="2"/>
    </row>
    <row r="78" spans="1:17" s="45" customFormat="1" ht="56">
      <c r="A78" s="2">
        <v>77</v>
      </c>
      <c r="B78" s="2">
        <v>180291</v>
      </c>
      <c r="C78" s="2" t="s">
        <v>160</v>
      </c>
      <c r="D78" s="2">
        <v>81</v>
      </c>
      <c r="E78" s="2">
        <v>3</v>
      </c>
      <c r="F78" s="2">
        <v>0</v>
      </c>
      <c r="G78" s="2">
        <f>F78+D78+E78*0.05</f>
        <v>81.150000000000006</v>
      </c>
      <c r="H78" s="7" t="s">
        <v>139</v>
      </c>
      <c r="I78" s="2"/>
      <c r="J78" s="2"/>
      <c r="K78" s="2"/>
      <c r="L78" s="2"/>
      <c r="M78" s="2"/>
      <c r="N78" s="2"/>
      <c r="O78" s="2" t="s">
        <v>161</v>
      </c>
      <c r="P78" s="46"/>
      <c r="Q78" s="46"/>
    </row>
    <row r="79" spans="1:17" s="45" customFormat="1">
      <c r="A79" s="2">
        <v>78</v>
      </c>
      <c r="B79" s="2">
        <v>180269</v>
      </c>
      <c r="C79" s="2" t="s">
        <v>162</v>
      </c>
      <c r="D79" s="2">
        <v>80</v>
      </c>
      <c r="E79" s="2">
        <v>21</v>
      </c>
      <c r="F79" s="2"/>
      <c r="G79" s="2">
        <f>F79+D79+E79*0.05</f>
        <v>81.05</v>
      </c>
      <c r="H79" s="7" t="s">
        <v>139</v>
      </c>
      <c r="I79" s="2"/>
      <c r="J79" s="2"/>
      <c r="K79" s="2"/>
      <c r="L79" s="2"/>
      <c r="M79" s="2"/>
      <c r="N79" s="2"/>
      <c r="O79" s="2"/>
      <c r="P79" s="46"/>
      <c r="Q79" s="46"/>
    </row>
    <row r="80" spans="1:17" s="45" customFormat="1" ht="28">
      <c r="A80" s="2">
        <v>79</v>
      </c>
      <c r="B80" s="2">
        <v>180357</v>
      </c>
      <c r="C80" s="2" t="s">
        <v>163</v>
      </c>
      <c r="D80" s="2">
        <v>79.53</v>
      </c>
      <c r="E80" s="2">
        <v>30</v>
      </c>
      <c r="F80" s="7"/>
      <c r="G80" s="7">
        <f>F80+D80+E80*0.05</f>
        <v>81.03</v>
      </c>
      <c r="H80" s="7" t="s">
        <v>139</v>
      </c>
      <c r="I80" s="6"/>
      <c r="J80" s="6"/>
      <c r="K80" s="6"/>
      <c r="L80" s="6"/>
      <c r="M80" s="6"/>
      <c r="N80" s="6"/>
      <c r="O80" s="2"/>
      <c r="P80" s="2"/>
      <c r="Q80" s="2" t="s">
        <v>164</v>
      </c>
    </row>
    <row r="81" spans="1:17" s="45" customFormat="1">
      <c r="A81" s="2">
        <v>80</v>
      </c>
      <c r="B81" s="2">
        <v>180244</v>
      </c>
      <c r="C81" s="2" t="s">
        <v>165</v>
      </c>
      <c r="D81" s="2">
        <v>81</v>
      </c>
      <c r="E81" s="2">
        <v>0</v>
      </c>
      <c r="F81" s="7"/>
      <c r="G81" s="7">
        <f>F81+D81+E81*0.05</f>
        <v>81</v>
      </c>
      <c r="H81" s="7" t="s">
        <v>139</v>
      </c>
      <c r="I81" s="6"/>
      <c r="J81" s="6"/>
      <c r="K81" s="6"/>
      <c r="L81" s="6"/>
      <c r="M81" s="6"/>
      <c r="N81" s="6"/>
      <c r="O81" s="2"/>
      <c r="P81" s="2"/>
      <c r="Q81" s="2"/>
    </row>
    <row r="82" spans="1:17" s="45" customFormat="1">
      <c r="A82" s="2">
        <v>81</v>
      </c>
      <c r="B82" s="9">
        <v>180374</v>
      </c>
      <c r="C82" s="9" t="s">
        <v>166</v>
      </c>
      <c r="D82" s="9">
        <v>80.95</v>
      </c>
      <c r="E82" s="5">
        <v>1</v>
      </c>
      <c r="F82" s="9"/>
      <c r="G82" s="5">
        <f>D82+F82+E82*0.05</f>
        <v>81</v>
      </c>
      <c r="H82" s="7" t="s">
        <v>139</v>
      </c>
      <c r="I82" s="5"/>
      <c r="J82" s="5"/>
      <c r="K82" s="5"/>
      <c r="L82" s="5"/>
      <c r="M82" s="5"/>
      <c r="N82" s="5"/>
      <c r="O82" s="5"/>
      <c r="P82" s="5"/>
      <c r="Q82" s="5"/>
    </row>
    <row r="83" spans="1:17" s="45" customFormat="1" ht="70">
      <c r="A83" s="2">
        <v>82</v>
      </c>
      <c r="B83" s="2">
        <v>180359</v>
      </c>
      <c r="C83" s="2" t="s">
        <v>167</v>
      </c>
      <c r="D83" s="2">
        <v>77.95</v>
      </c>
      <c r="E83" s="2">
        <v>12</v>
      </c>
      <c r="F83" s="2">
        <v>2.4</v>
      </c>
      <c r="G83" s="2">
        <f>F83+D83+E83*0.05</f>
        <v>80.95</v>
      </c>
      <c r="H83" s="7" t="s">
        <v>139</v>
      </c>
      <c r="I83" s="2"/>
      <c r="J83" s="2"/>
      <c r="K83" s="2"/>
      <c r="L83" s="2"/>
      <c r="M83" s="2"/>
      <c r="N83" s="2"/>
      <c r="O83" s="2" t="s">
        <v>168</v>
      </c>
      <c r="P83" s="46"/>
      <c r="Q83" s="46"/>
    </row>
    <row r="84" spans="1:17" s="45" customFormat="1">
      <c r="A84" s="2">
        <v>83</v>
      </c>
      <c r="B84" s="5">
        <v>180360</v>
      </c>
      <c r="C84" s="5" t="s">
        <v>169</v>
      </c>
      <c r="D84" s="5">
        <v>80.89</v>
      </c>
      <c r="E84" s="5">
        <v>1</v>
      </c>
      <c r="F84" s="5"/>
      <c r="G84" s="5">
        <f>D84+F84+E84*0.05</f>
        <v>80.94</v>
      </c>
      <c r="H84" s="7" t="s">
        <v>139</v>
      </c>
      <c r="I84" s="5"/>
      <c r="J84" s="5"/>
      <c r="K84" s="5"/>
      <c r="L84" s="5"/>
      <c r="M84" s="5"/>
      <c r="N84" s="5"/>
      <c r="O84" s="37"/>
      <c r="P84" s="5"/>
      <c r="Q84" s="5"/>
    </row>
    <row r="85" spans="1:17" s="45" customFormat="1">
      <c r="A85" s="2">
        <v>84</v>
      </c>
      <c r="B85" s="5">
        <v>180284</v>
      </c>
      <c r="C85" s="5" t="s">
        <v>170</v>
      </c>
      <c r="D85" s="5">
        <v>80.38</v>
      </c>
      <c r="E85" s="5">
        <v>11</v>
      </c>
      <c r="F85" s="5"/>
      <c r="G85" s="5">
        <f>D85+F85+E85*0.05</f>
        <v>80.929999999999993</v>
      </c>
      <c r="H85" s="7" t="s">
        <v>139</v>
      </c>
      <c r="I85" s="5"/>
      <c r="J85" s="5"/>
      <c r="K85" s="5"/>
      <c r="L85" s="5"/>
      <c r="M85" s="5"/>
      <c r="N85" s="5"/>
      <c r="O85" s="5"/>
      <c r="P85" s="5"/>
      <c r="Q85" s="5"/>
    </row>
    <row r="86" spans="1:17" s="45" customFormat="1">
      <c r="A86" s="2">
        <v>85</v>
      </c>
      <c r="B86" s="2">
        <v>180278</v>
      </c>
      <c r="C86" s="2" t="s">
        <v>171</v>
      </c>
      <c r="D86" s="2">
        <v>80.900000000000006</v>
      </c>
      <c r="E86" s="2">
        <v>0</v>
      </c>
      <c r="F86" s="2"/>
      <c r="G86" s="2">
        <f t="shared" ref="G86:G94" si="3">F86+D86+E86*0.05</f>
        <v>80.900000000000006</v>
      </c>
      <c r="H86" s="7" t="s">
        <v>139</v>
      </c>
      <c r="I86" s="2"/>
      <c r="J86" s="2"/>
      <c r="K86" s="2"/>
      <c r="L86" s="2"/>
      <c r="M86" s="2"/>
      <c r="N86" s="2"/>
      <c r="O86" s="2"/>
      <c r="P86" s="46"/>
      <c r="Q86" s="46"/>
    </row>
    <row r="87" spans="1:17" s="45" customFormat="1">
      <c r="A87" s="2">
        <v>86</v>
      </c>
      <c r="B87" s="2">
        <v>180268</v>
      </c>
      <c r="C87" s="2" t="s">
        <v>172</v>
      </c>
      <c r="D87" s="2">
        <v>80.63</v>
      </c>
      <c r="E87" s="2">
        <v>3</v>
      </c>
      <c r="F87" s="2"/>
      <c r="G87" s="2">
        <f t="shared" si="3"/>
        <v>80.78</v>
      </c>
      <c r="H87" s="7" t="s">
        <v>139</v>
      </c>
      <c r="I87" s="2"/>
      <c r="J87" s="2"/>
      <c r="K87" s="2"/>
      <c r="L87" s="2"/>
      <c r="M87" s="2"/>
      <c r="N87" s="2"/>
      <c r="O87" s="2"/>
      <c r="P87" s="46"/>
      <c r="Q87" s="46"/>
    </row>
    <row r="88" spans="1:17" s="45" customFormat="1">
      <c r="A88" s="2">
        <v>87</v>
      </c>
      <c r="B88" s="2">
        <v>180238</v>
      </c>
      <c r="C88" s="2" t="s">
        <v>173</v>
      </c>
      <c r="D88" s="2">
        <v>80.75</v>
      </c>
      <c r="E88" s="2">
        <v>0</v>
      </c>
      <c r="F88" s="7">
        <v>0</v>
      </c>
      <c r="G88" s="7">
        <f t="shared" si="3"/>
        <v>80.75</v>
      </c>
      <c r="H88" s="7" t="s">
        <v>139</v>
      </c>
      <c r="I88" s="6"/>
      <c r="J88" s="6"/>
      <c r="K88" s="6"/>
      <c r="L88" s="6"/>
      <c r="M88" s="6"/>
      <c r="N88" s="6"/>
      <c r="O88" s="2"/>
      <c r="P88" s="2"/>
      <c r="Q88" s="2"/>
    </row>
    <row r="89" spans="1:17" s="45" customFormat="1">
      <c r="A89" s="2">
        <v>88</v>
      </c>
      <c r="B89" s="2">
        <v>180231</v>
      </c>
      <c r="C89" s="2" t="s">
        <v>174</v>
      </c>
      <c r="D89" s="2">
        <v>80.06</v>
      </c>
      <c r="E89" s="2">
        <v>13</v>
      </c>
      <c r="F89" s="7"/>
      <c r="G89" s="7">
        <f t="shared" si="3"/>
        <v>80.710000000000008</v>
      </c>
      <c r="H89" s="7" t="s">
        <v>139</v>
      </c>
      <c r="I89" s="6"/>
      <c r="J89" s="6"/>
      <c r="K89" s="6"/>
      <c r="L89" s="6"/>
      <c r="M89" s="6"/>
      <c r="N89" s="6"/>
      <c r="O89" s="2"/>
      <c r="P89" s="2"/>
      <c r="Q89" s="2" t="s">
        <v>175</v>
      </c>
    </row>
    <row r="90" spans="1:17" s="45" customFormat="1" ht="84">
      <c r="A90" s="2">
        <v>89</v>
      </c>
      <c r="B90" s="2">
        <v>180237</v>
      </c>
      <c r="C90" s="2" t="s">
        <v>176</v>
      </c>
      <c r="D90" s="2">
        <v>79.41</v>
      </c>
      <c r="E90" s="2">
        <v>0</v>
      </c>
      <c r="F90" s="7">
        <v>1.2</v>
      </c>
      <c r="G90" s="7">
        <f t="shared" si="3"/>
        <v>80.61</v>
      </c>
      <c r="H90" s="7" t="s">
        <v>139</v>
      </c>
      <c r="I90" s="6"/>
      <c r="J90" s="6"/>
      <c r="K90" s="6"/>
      <c r="L90" s="6"/>
      <c r="M90" s="6"/>
      <c r="N90" s="6"/>
      <c r="O90" s="2" t="s">
        <v>177</v>
      </c>
      <c r="P90" s="2"/>
      <c r="Q90" s="2"/>
    </row>
    <row r="91" spans="1:17" s="45" customFormat="1" ht="252">
      <c r="A91" s="2">
        <v>90</v>
      </c>
      <c r="B91" s="2">
        <v>180275</v>
      </c>
      <c r="C91" s="2" t="s">
        <v>205</v>
      </c>
      <c r="D91" s="2">
        <v>75.5</v>
      </c>
      <c r="E91" s="2">
        <v>5</v>
      </c>
      <c r="F91" s="2">
        <v>4.8</v>
      </c>
      <c r="G91" s="2">
        <f t="shared" si="3"/>
        <v>80.55</v>
      </c>
      <c r="H91" s="7" t="s">
        <v>139</v>
      </c>
      <c r="I91" s="2"/>
      <c r="J91" s="2"/>
      <c r="K91" s="2"/>
      <c r="L91" s="2" t="s">
        <v>471</v>
      </c>
      <c r="M91" s="2"/>
      <c r="N91" s="2"/>
      <c r="O91" s="2"/>
      <c r="P91" s="46"/>
      <c r="Q91" s="46"/>
    </row>
    <row r="92" spans="1:17" s="45" customFormat="1">
      <c r="A92" s="2">
        <v>91</v>
      </c>
      <c r="B92" s="2">
        <v>180283</v>
      </c>
      <c r="C92" s="2" t="s">
        <v>178</v>
      </c>
      <c r="D92" s="2">
        <v>80.44</v>
      </c>
      <c r="E92" s="2">
        <v>2</v>
      </c>
      <c r="F92" s="7">
        <v>0</v>
      </c>
      <c r="G92" s="7">
        <f t="shared" si="3"/>
        <v>80.539999999999992</v>
      </c>
      <c r="H92" s="7" t="s">
        <v>139</v>
      </c>
      <c r="I92" s="6"/>
      <c r="J92" s="6"/>
      <c r="K92" s="6"/>
      <c r="L92" s="6"/>
      <c r="M92" s="6"/>
      <c r="N92" s="6"/>
      <c r="O92" s="2"/>
      <c r="P92" s="2"/>
      <c r="Q92" s="2"/>
    </row>
    <row r="93" spans="1:17" s="45" customFormat="1">
      <c r="A93" s="2">
        <v>92</v>
      </c>
      <c r="B93" s="2">
        <v>180301</v>
      </c>
      <c r="C93" s="2" t="s">
        <v>179</v>
      </c>
      <c r="D93" s="2">
        <v>80.53</v>
      </c>
      <c r="E93" s="2">
        <v>0</v>
      </c>
      <c r="F93" s="2"/>
      <c r="G93" s="2">
        <f t="shared" si="3"/>
        <v>80.53</v>
      </c>
      <c r="H93" s="7" t="s">
        <v>139</v>
      </c>
      <c r="I93" s="2"/>
      <c r="J93" s="2"/>
      <c r="K93" s="2"/>
      <c r="L93" s="2"/>
      <c r="M93" s="2"/>
      <c r="N93" s="2"/>
      <c r="O93" s="2"/>
      <c r="P93" s="46"/>
      <c r="Q93" s="46"/>
    </row>
    <row r="94" spans="1:17" s="45" customFormat="1">
      <c r="A94" s="2">
        <v>93</v>
      </c>
      <c r="B94" s="2">
        <v>180308</v>
      </c>
      <c r="C94" s="2" t="s">
        <v>180</v>
      </c>
      <c r="D94" s="2">
        <v>80.38</v>
      </c>
      <c r="E94" s="2">
        <v>1</v>
      </c>
      <c r="F94" s="2"/>
      <c r="G94" s="2">
        <f t="shared" si="3"/>
        <v>80.429999999999993</v>
      </c>
      <c r="H94" s="7" t="s">
        <v>139</v>
      </c>
      <c r="I94" s="2"/>
      <c r="J94" s="2"/>
      <c r="K94" s="2"/>
      <c r="L94" s="2"/>
      <c r="M94" s="2"/>
      <c r="N94" s="2"/>
      <c r="O94" s="2"/>
      <c r="P94" s="46"/>
      <c r="Q94" s="46"/>
    </row>
    <row r="95" spans="1:17" s="45" customFormat="1">
      <c r="A95" s="2">
        <v>94</v>
      </c>
      <c r="B95" s="37">
        <v>180326</v>
      </c>
      <c r="C95" s="37" t="s">
        <v>181</v>
      </c>
      <c r="D95" s="37">
        <v>80.42</v>
      </c>
      <c r="E95" s="5">
        <v>0</v>
      </c>
      <c r="F95" s="37"/>
      <c r="G95" s="5">
        <f>D95+F95+E95*0.05</f>
        <v>80.42</v>
      </c>
      <c r="H95" s="7" t="s">
        <v>139</v>
      </c>
      <c r="I95" s="37"/>
      <c r="J95" s="37"/>
      <c r="K95" s="37"/>
      <c r="L95" s="37"/>
      <c r="M95" s="37"/>
      <c r="N95" s="37"/>
      <c r="O95" s="37"/>
      <c r="P95" s="37"/>
      <c r="Q95" s="37"/>
    </row>
    <row r="96" spans="1:17" s="45" customFormat="1" ht="126">
      <c r="A96" s="2">
        <v>95</v>
      </c>
      <c r="B96" s="5">
        <v>180262</v>
      </c>
      <c r="C96" s="5" t="s">
        <v>182</v>
      </c>
      <c r="D96" s="5">
        <v>75</v>
      </c>
      <c r="E96" s="5">
        <v>59</v>
      </c>
      <c r="F96" s="5">
        <v>2.4</v>
      </c>
      <c r="G96" s="5">
        <f>D96+F96+E96*0.05</f>
        <v>80.350000000000009</v>
      </c>
      <c r="H96" s="7" t="s">
        <v>139</v>
      </c>
      <c r="I96" s="5"/>
      <c r="J96" s="5"/>
      <c r="K96" s="5"/>
      <c r="L96" s="5"/>
      <c r="M96" s="5"/>
      <c r="N96" s="5"/>
      <c r="O96" s="37" t="s">
        <v>183</v>
      </c>
      <c r="P96" s="5"/>
      <c r="Q96" s="37" t="s">
        <v>184</v>
      </c>
    </row>
    <row r="97" spans="1:17" s="45" customFormat="1">
      <c r="A97" s="2">
        <v>96</v>
      </c>
      <c r="B97" s="2">
        <v>180373</v>
      </c>
      <c r="C97" s="2" t="s">
        <v>185</v>
      </c>
      <c r="D97" s="2">
        <v>80.11</v>
      </c>
      <c r="E97" s="2">
        <v>4</v>
      </c>
      <c r="F97" s="2">
        <v>0</v>
      </c>
      <c r="G97" s="2">
        <f>F97+D97+E97*0.05</f>
        <v>80.31</v>
      </c>
      <c r="H97" s="7" t="s">
        <v>139</v>
      </c>
      <c r="I97" s="7"/>
      <c r="J97" s="7"/>
      <c r="K97" s="7"/>
      <c r="L97" s="7"/>
      <c r="M97" s="7"/>
      <c r="N97" s="7"/>
      <c r="O97" s="2"/>
      <c r="P97" s="46"/>
      <c r="Q97" s="46"/>
    </row>
    <row r="98" spans="1:17" s="45" customFormat="1">
      <c r="A98" s="2">
        <v>97</v>
      </c>
      <c r="B98" s="2">
        <v>180364</v>
      </c>
      <c r="C98" s="2" t="s">
        <v>186</v>
      </c>
      <c r="D98" s="2">
        <v>79.37</v>
      </c>
      <c r="E98" s="2">
        <v>16</v>
      </c>
      <c r="F98" s="2"/>
      <c r="G98" s="2">
        <f>F98+D98+E98*0.05</f>
        <v>80.17</v>
      </c>
      <c r="H98" s="7" t="s">
        <v>139</v>
      </c>
      <c r="I98" s="2"/>
      <c r="J98" s="2"/>
      <c r="K98" s="2"/>
      <c r="L98" s="2"/>
      <c r="M98" s="2"/>
      <c r="N98" s="2"/>
      <c r="O98" s="2"/>
      <c r="P98" s="46"/>
      <c r="Q98" s="46"/>
    </row>
    <row r="99" spans="1:17" s="45" customFormat="1">
      <c r="A99" s="2">
        <v>98</v>
      </c>
      <c r="B99" s="2">
        <v>180369</v>
      </c>
      <c r="C99" s="2" t="s">
        <v>187</v>
      </c>
      <c r="D99" s="2">
        <v>80.11</v>
      </c>
      <c r="E99" s="2">
        <v>1</v>
      </c>
      <c r="F99" s="7"/>
      <c r="G99" s="7">
        <f>F99+D99+E99*0.05</f>
        <v>80.16</v>
      </c>
      <c r="H99" s="7" t="s">
        <v>139</v>
      </c>
      <c r="I99" s="6"/>
      <c r="J99" s="6"/>
      <c r="K99" s="6"/>
      <c r="L99" s="6"/>
      <c r="M99" s="6"/>
      <c r="N99" s="6"/>
      <c r="O99" s="2"/>
      <c r="P99" s="2"/>
      <c r="Q99" s="2"/>
    </row>
    <row r="100" spans="1:17" s="45" customFormat="1">
      <c r="A100" s="2">
        <v>99</v>
      </c>
      <c r="B100" s="2">
        <v>180294</v>
      </c>
      <c r="C100" s="2" t="s">
        <v>188</v>
      </c>
      <c r="D100" s="2">
        <v>80.06</v>
      </c>
      <c r="E100" s="2">
        <v>2</v>
      </c>
      <c r="F100" s="2"/>
      <c r="G100" s="2">
        <f>F100+D100+E100*0.05</f>
        <v>80.16</v>
      </c>
      <c r="H100" s="7" t="s">
        <v>139</v>
      </c>
      <c r="I100" s="2"/>
      <c r="J100" s="2"/>
      <c r="K100" s="2"/>
      <c r="L100" s="2"/>
      <c r="M100" s="2"/>
      <c r="N100" s="2"/>
      <c r="O100" s="2"/>
      <c r="P100" s="46"/>
      <c r="Q100" s="46"/>
    </row>
    <row r="101" spans="1:17" s="45" customFormat="1">
      <c r="A101" s="2">
        <v>100</v>
      </c>
      <c r="B101" s="5">
        <v>180367</v>
      </c>
      <c r="C101" s="5" t="s">
        <v>189</v>
      </c>
      <c r="D101" s="5">
        <v>79.95</v>
      </c>
      <c r="E101" s="5">
        <v>3</v>
      </c>
      <c r="F101" s="5"/>
      <c r="G101" s="5">
        <f>D101+F101+E101*0.05</f>
        <v>80.100000000000009</v>
      </c>
      <c r="H101" s="7" t="s">
        <v>139</v>
      </c>
      <c r="I101" s="5"/>
      <c r="J101" s="5"/>
      <c r="K101" s="5"/>
      <c r="L101" s="5"/>
      <c r="M101" s="5"/>
      <c r="N101" s="5"/>
      <c r="O101" s="5"/>
      <c r="P101" s="5"/>
      <c r="Q101" s="5"/>
    </row>
    <row r="102" spans="1:17" s="45" customFormat="1">
      <c r="A102" s="2">
        <v>101</v>
      </c>
      <c r="B102" s="5">
        <v>180344</v>
      </c>
      <c r="C102" s="5" t="s">
        <v>190</v>
      </c>
      <c r="D102" s="5">
        <v>79.89</v>
      </c>
      <c r="E102" s="5">
        <v>4</v>
      </c>
      <c r="F102" s="5"/>
      <c r="G102" s="5">
        <f>D102+F102+E102*0.05</f>
        <v>80.09</v>
      </c>
      <c r="H102" s="7" t="s">
        <v>139</v>
      </c>
      <c r="I102" s="5"/>
      <c r="J102" s="5"/>
      <c r="K102" s="5"/>
      <c r="L102" s="5"/>
      <c r="M102" s="5"/>
      <c r="N102" s="5"/>
      <c r="O102" s="37"/>
      <c r="P102" s="5"/>
      <c r="Q102" s="5"/>
    </row>
    <row r="103" spans="1:17" s="45" customFormat="1">
      <c r="A103" s="2">
        <v>102</v>
      </c>
      <c r="B103" s="2">
        <v>180298</v>
      </c>
      <c r="C103" s="2" t="s">
        <v>191</v>
      </c>
      <c r="D103" s="2">
        <v>79.94</v>
      </c>
      <c r="E103" s="2">
        <v>0</v>
      </c>
      <c r="F103" s="7"/>
      <c r="G103" s="7">
        <f t="shared" ref="G103:G108" si="4">F103+D103+E103*0.05</f>
        <v>79.94</v>
      </c>
      <c r="H103" s="7" t="s">
        <v>139</v>
      </c>
      <c r="I103" s="6"/>
      <c r="J103" s="6"/>
      <c r="K103" s="6"/>
      <c r="L103" s="6"/>
      <c r="M103" s="6"/>
      <c r="N103" s="6"/>
      <c r="O103" s="2"/>
      <c r="P103" s="2"/>
      <c r="Q103" s="2"/>
    </row>
    <row r="104" spans="1:17" s="45" customFormat="1">
      <c r="A104" s="2">
        <v>103</v>
      </c>
      <c r="B104" s="2">
        <v>180356</v>
      </c>
      <c r="C104" s="2" t="s">
        <v>192</v>
      </c>
      <c r="D104" s="2">
        <v>79.790000000000006</v>
      </c>
      <c r="E104" s="2">
        <v>1</v>
      </c>
      <c r="F104" s="7"/>
      <c r="G104" s="7">
        <f t="shared" si="4"/>
        <v>79.84</v>
      </c>
      <c r="H104" s="7" t="s">
        <v>139</v>
      </c>
      <c r="I104" s="6"/>
      <c r="J104" s="6"/>
      <c r="K104" s="6"/>
      <c r="L104" s="6"/>
      <c r="M104" s="6"/>
      <c r="N104" s="6"/>
      <c r="O104" s="2"/>
      <c r="P104" s="2"/>
      <c r="Q104" s="2"/>
    </row>
    <row r="105" spans="1:17" s="45" customFormat="1">
      <c r="A105" s="2">
        <v>104</v>
      </c>
      <c r="B105" s="2">
        <v>180241</v>
      </c>
      <c r="C105" s="2" t="s">
        <v>193</v>
      </c>
      <c r="D105" s="2">
        <v>79.81</v>
      </c>
      <c r="E105" s="2">
        <v>0</v>
      </c>
      <c r="F105" s="7"/>
      <c r="G105" s="7">
        <f t="shared" si="4"/>
        <v>79.81</v>
      </c>
      <c r="H105" s="7" t="s">
        <v>139</v>
      </c>
      <c r="I105" s="6"/>
      <c r="J105" s="6"/>
      <c r="K105" s="6"/>
      <c r="L105" s="6"/>
      <c r="M105" s="6"/>
      <c r="N105" s="6"/>
      <c r="O105" s="2"/>
      <c r="P105" s="2"/>
      <c r="Q105" s="2"/>
    </row>
    <row r="106" spans="1:17" s="45" customFormat="1">
      <c r="A106" s="2">
        <v>105</v>
      </c>
      <c r="B106" s="2">
        <v>180319</v>
      </c>
      <c r="C106" s="2" t="s">
        <v>194</v>
      </c>
      <c r="D106" s="2">
        <v>79.680000000000007</v>
      </c>
      <c r="E106" s="2">
        <v>1</v>
      </c>
      <c r="F106" s="7">
        <v>0</v>
      </c>
      <c r="G106" s="7">
        <f t="shared" si="4"/>
        <v>79.73</v>
      </c>
      <c r="H106" s="7" t="s">
        <v>139</v>
      </c>
      <c r="I106" s="6"/>
      <c r="J106" s="6"/>
      <c r="K106" s="6"/>
      <c r="L106" s="6"/>
      <c r="M106" s="6"/>
      <c r="N106" s="6"/>
      <c r="O106" s="2"/>
      <c r="P106" s="2"/>
      <c r="Q106" s="2"/>
    </row>
    <row r="107" spans="1:17" s="45" customFormat="1">
      <c r="A107" s="2">
        <v>106</v>
      </c>
      <c r="B107" s="2">
        <v>180333</v>
      </c>
      <c r="C107" s="2" t="s">
        <v>195</v>
      </c>
      <c r="D107" s="2">
        <v>79.680000000000007</v>
      </c>
      <c r="E107" s="2"/>
      <c r="F107" s="2"/>
      <c r="G107" s="2">
        <f t="shared" si="4"/>
        <v>79.680000000000007</v>
      </c>
      <c r="H107" s="7" t="s">
        <v>197</v>
      </c>
      <c r="I107" s="2"/>
      <c r="J107" s="2"/>
      <c r="K107" s="2"/>
      <c r="L107" s="2"/>
      <c r="M107" s="2"/>
      <c r="N107" s="2"/>
      <c r="O107" s="2"/>
      <c r="P107" s="46"/>
      <c r="Q107" s="46"/>
    </row>
    <row r="108" spans="1:17" s="45" customFormat="1">
      <c r="A108" s="2">
        <v>107</v>
      </c>
      <c r="B108" s="2">
        <v>180273</v>
      </c>
      <c r="C108" s="2" t="s">
        <v>196</v>
      </c>
      <c r="D108" s="2">
        <v>78.819999999999993</v>
      </c>
      <c r="E108" s="2">
        <v>17</v>
      </c>
      <c r="F108" s="2"/>
      <c r="G108" s="2">
        <f t="shared" si="4"/>
        <v>79.669999999999987</v>
      </c>
      <c r="H108" s="7" t="s">
        <v>197</v>
      </c>
      <c r="I108" s="7"/>
      <c r="J108" s="7"/>
      <c r="K108" s="7"/>
      <c r="L108" s="7"/>
      <c r="M108" s="7"/>
      <c r="N108" s="7"/>
      <c r="O108" s="2"/>
      <c r="P108" s="46"/>
      <c r="Q108" s="46"/>
    </row>
    <row r="109" spans="1:17" s="45" customFormat="1">
      <c r="A109" s="2">
        <v>108</v>
      </c>
      <c r="B109" s="5">
        <v>180259</v>
      </c>
      <c r="C109" s="5" t="s">
        <v>198</v>
      </c>
      <c r="D109" s="5">
        <v>77.75</v>
      </c>
      <c r="E109" s="5">
        <v>38</v>
      </c>
      <c r="F109" s="5"/>
      <c r="G109" s="5">
        <f>D109+F109+E109*0.05</f>
        <v>79.650000000000006</v>
      </c>
      <c r="H109" s="7" t="s">
        <v>197</v>
      </c>
      <c r="I109" s="5"/>
      <c r="J109" s="5"/>
      <c r="K109" s="5"/>
      <c r="L109" s="5"/>
      <c r="M109" s="5"/>
      <c r="N109" s="5"/>
      <c r="O109" s="5"/>
      <c r="P109" s="5"/>
      <c r="Q109" s="5" t="s">
        <v>155</v>
      </c>
    </row>
    <row r="110" spans="1:17" s="45" customFormat="1">
      <c r="A110" s="2">
        <v>109</v>
      </c>
      <c r="B110" s="2">
        <v>180339</v>
      </c>
      <c r="C110" s="2" t="s">
        <v>199</v>
      </c>
      <c r="D110" s="2">
        <v>79.319999999999993</v>
      </c>
      <c r="E110" s="2">
        <v>6</v>
      </c>
      <c r="F110" s="2"/>
      <c r="G110" s="2">
        <f>F110+D110+E110*0.05</f>
        <v>79.61999999999999</v>
      </c>
      <c r="H110" s="7" t="s">
        <v>197</v>
      </c>
      <c r="I110" s="2"/>
      <c r="J110" s="2"/>
      <c r="K110" s="2"/>
      <c r="L110" s="2"/>
      <c r="M110" s="2"/>
      <c r="N110" s="2"/>
      <c r="O110" s="2"/>
      <c r="P110" s="46"/>
      <c r="Q110" s="46"/>
    </row>
    <row r="111" spans="1:17" s="45" customFormat="1">
      <c r="A111" s="2">
        <v>110</v>
      </c>
      <c r="B111" s="2">
        <v>180355</v>
      </c>
      <c r="C111" s="2" t="s">
        <v>200</v>
      </c>
      <c r="D111" s="2">
        <v>79.319999999999993</v>
      </c>
      <c r="E111" s="2">
        <v>6</v>
      </c>
      <c r="F111" s="2"/>
      <c r="G111" s="2">
        <f>F111+D111+E111*0.05</f>
        <v>79.61999999999999</v>
      </c>
      <c r="H111" s="7" t="s">
        <v>197</v>
      </c>
      <c r="I111" s="2"/>
      <c r="J111" s="2"/>
      <c r="K111" s="2"/>
      <c r="L111" s="2"/>
      <c r="M111" s="2"/>
      <c r="N111" s="2"/>
      <c r="O111" s="2"/>
      <c r="P111" s="46"/>
      <c r="Q111" s="46"/>
    </row>
    <row r="112" spans="1:17" s="45" customFormat="1">
      <c r="A112" s="2">
        <v>111</v>
      </c>
      <c r="B112" s="5">
        <v>180309</v>
      </c>
      <c r="C112" s="5" t="s">
        <v>201</v>
      </c>
      <c r="D112" s="5">
        <v>79.56</v>
      </c>
      <c r="E112" s="5">
        <v>0</v>
      </c>
      <c r="F112" s="5"/>
      <c r="G112" s="5">
        <f>D112+F112+E112*0.05</f>
        <v>79.56</v>
      </c>
      <c r="H112" s="7" t="s">
        <v>197</v>
      </c>
      <c r="I112" s="5"/>
      <c r="J112" s="5"/>
      <c r="K112" s="5"/>
      <c r="L112" s="5"/>
      <c r="M112" s="5"/>
      <c r="N112" s="5"/>
      <c r="O112" s="37"/>
      <c r="P112" s="5"/>
      <c r="Q112" s="5"/>
    </row>
    <row r="113" spans="1:17" s="45" customFormat="1">
      <c r="A113" s="2">
        <v>112</v>
      </c>
      <c r="B113" s="5">
        <v>180307</v>
      </c>
      <c r="C113" s="5" t="s">
        <v>202</v>
      </c>
      <c r="D113" s="5">
        <v>79.44</v>
      </c>
      <c r="E113" s="5">
        <v>2</v>
      </c>
      <c r="F113" s="5"/>
      <c r="G113" s="5">
        <f>D113+F113+E113*0.05</f>
        <v>79.539999999999992</v>
      </c>
      <c r="H113" s="7" t="s">
        <v>197</v>
      </c>
      <c r="I113" s="5"/>
      <c r="J113" s="5"/>
      <c r="K113" s="5"/>
      <c r="L113" s="5"/>
      <c r="M113" s="5"/>
      <c r="N113" s="5"/>
      <c r="O113" s="5"/>
      <c r="P113" s="5"/>
      <c r="Q113" s="5"/>
    </row>
    <row r="114" spans="1:17" s="45" customFormat="1">
      <c r="A114" s="2">
        <v>113</v>
      </c>
      <c r="B114" s="2">
        <v>180368</v>
      </c>
      <c r="C114" s="2" t="s">
        <v>203</v>
      </c>
      <c r="D114" s="2">
        <v>79.209999999999994</v>
      </c>
      <c r="E114" s="2">
        <v>4</v>
      </c>
      <c r="F114" s="2"/>
      <c r="G114" s="2">
        <f>F114+D114+E114*0.05</f>
        <v>79.41</v>
      </c>
      <c r="H114" s="7" t="s">
        <v>197</v>
      </c>
      <c r="I114" s="2"/>
      <c r="J114" s="2"/>
      <c r="K114" s="2"/>
      <c r="L114" s="2"/>
      <c r="M114" s="2"/>
      <c r="N114" s="2"/>
      <c r="O114" s="2"/>
      <c r="P114" s="46"/>
      <c r="Q114" s="46"/>
    </row>
    <row r="115" spans="1:17" s="45" customFormat="1">
      <c r="A115" s="2">
        <v>114</v>
      </c>
      <c r="B115" s="2">
        <v>180242</v>
      </c>
      <c r="C115" s="2" t="s">
        <v>204</v>
      </c>
      <c r="D115" s="2">
        <v>78.180000000000007</v>
      </c>
      <c r="E115" s="2">
        <v>24</v>
      </c>
      <c r="F115" s="7"/>
      <c r="G115" s="7">
        <f>F115+D115+E115*0.05</f>
        <v>79.38000000000001</v>
      </c>
      <c r="H115" s="7" t="s">
        <v>197</v>
      </c>
      <c r="I115" s="6"/>
      <c r="J115" s="6"/>
      <c r="K115" s="6"/>
      <c r="L115" s="6"/>
      <c r="M115" s="6"/>
      <c r="N115" s="6"/>
      <c r="O115" s="2"/>
      <c r="P115" s="2"/>
      <c r="Q115" s="2"/>
    </row>
    <row r="116" spans="1:17" s="45" customFormat="1">
      <c r="A116" s="2">
        <v>115</v>
      </c>
      <c r="B116" s="2">
        <v>180340</v>
      </c>
      <c r="C116" s="2" t="s">
        <v>206</v>
      </c>
      <c r="D116" s="2">
        <v>79.319999999999993</v>
      </c>
      <c r="E116" s="2">
        <v>0</v>
      </c>
      <c r="F116" s="7"/>
      <c r="G116" s="7">
        <f>F116+D116+E116*0.05</f>
        <v>79.319999999999993</v>
      </c>
      <c r="H116" s="7" t="s">
        <v>197</v>
      </c>
      <c r="I116" s="6"/>
      <c r="J116" s="6"/>
      <c r="K116" s="6"/>
      <c r="L116" s="6"/>
      <c r="M116" s="6"/>
      <c r="N116" s="6"/>
      <c r="O116" s="2"/>
      <c r="P116" s="2"/>
      <c r="Q116" s="2"/>
    </row>
    <row r="117" spans="1:17" s="45" customFormat="1">
      <c r="A117" s="2">
        <v>116</v>
      </c>
      <c r="B117" s="7">
        <v>180347</v>
      </c>
      <c r="C117" s="7" t="s">
        <v>207</v>
      </c>
      <c r="D117" s="7">
        <v>79.16</v>
      </c>
      <c r="E117" s="7">
        <v>3</v>
      </c>
      <c r="F117" s="7"/>
      <c r="G117" s="2">
        <f>F117+D117+E117*0.05</f>
        <v>79.31</v>
      </c>
      <c r="H117" s="7" t="s">
        <v>197</v>
      </c>
      <c r="I117" s="7"/>
      <c r="J117" s="7"/>
      <c r="K117" s="7"/>
      <c r="L117" s="7"/>
      <c r="M117" s="7"/>
      <c r="N117" s="7"/>
      <c r="O117" s="2"/>
      <c r="P117" s="46"/>
      <c r="Q117" s="46"/>
    </row>
    <row r="118" spans="1:17" s="45" customFormat="1">
      <c r="A118" s="2">
        <v>117</v>
      </c>
      <c r="B118" s="2">
        <v>180370</v>
      </c>
      <c r="C118" s="2" t="s">
        <v>208</v>
      </c>
      <c r="D118" s="2">
        <v>79.260000000000005</v>
      </c>
      <c r="E118" s="2">
        <v>0</v>
      </c>
      <c r="F118" s="7">
        <v>0</v>
      </c>
      <c r="G118" s="7">
        <f>F118+D118+E118*0.05</f>
        <v>79.260000000000005</v>
      </c>
      <c r="H118" s="7" t="s">
        <v>197</v>
      </c>
      <c r="I118" s="6"/>
      <c r="J118" s="6"/>
      <c r="K118" s="6"/>
      <c r="L118" s="6"/>
      <c r="M118" s="6"/>
      <c r="N118" s="6"/>
      <c r="O118" s="2"/>
      <c r="P118" s="2"/>
      <c r="Q118" s="2"/>
    </row>
    <row r="119" spans="1:17" s="45" customFormat="1">
      <c r="A119" s="2">
        <v>118</v>
      </c>
      <c r="B119" s="37">
        <v>180372</v>
      </c>
      <c r="C119" s="37" t="s">
        <v>209</v>
      </c>
      <c r="D119" s="37">
        <v>79.099999999999994</v>
      </c>
      <c r="E119" s="5">
        <v>2</v>
      </c>
      <c r="F119" s="37"/>
      <c r="G119" s="5">
        <f>D119+F119+E119*0.05</f>
        <v>79.199999999999989</v>
      </c>
      <c r="H119" s="7" t="s">
        <v>197</v>
      </c>
      <c r="I119" s="5"/>
      <c r="J119" s="5"/>
      <c r="K119" s="5"/>
      <c r="L119" s="5"/>
      <c r="M119" s="5"/>
      <c r="N119" s="5"/>
      <c r="O119" s="5"/>
      <c r="P119" s="5"/>
      <c r="Q119" s="5"/>
    </row>
    <row r="120" spans="1:17" s="45" customFormat="1">
      <c r="A120" s="2">
        <v>119</v>
      </c>
      <c r="B120" s="2">
        <v>180293</v>
      </c>
      <c r="C120" s="2" t="s">
        <v>210</v>
      </c>
      <c r="D120" s="2">
        <v>78.819999999999993</v>
      </c>
      <c r="E120" s="2">
        <v>6</v>
      </c>
      <c r="F120" s="2"/>
      <c r="G120" s="2">
        <f>F120+D120+E120*0.05</f>
        <v>79.11999999999999</v>
      </c>
      <c r="H120" s="7" t="s">
        <v>197</v>
      </c>
      <c r="I120" s="2"/>
      <c r="J120" s="2"/>
      <c r="K120" s="2"/>
      <c r="L120" s="2"/>
      <c r="M120" s="2"/>
      <c r="N120" s="2"/>
      <c r="O120" s="2"/>
      <c r="P120" s="46"/>
      <c r="Q120" s="46"/>
    </row>
    <row r="121" spans="1:17" s="45" customFormat="1">
      <c r="A121" s="2">
        <v>120</v>
      </c>
      <c r="B121" s="2">
        <v>180280</v>
      </c>
      <c r="C121" s="2" t="s">
        <v>211</v>
      </c>
      <c r="D121" s="2">
        <v>78.819999999999993</v>
      </c>
      <c r="E121" s="2">
        <v>3</v>
      </c>
      <c r="F121" s="2"/>
      <c r="G121" s="2">
        <f>F121+D121+E121*0.05</f>
        <v>78.97</v>
      </c>
      <c r="H121" s="7" t="s">
        <v>197</v>
      </c>
      <c r="I121" s="2"/>
      <c r="J121" s="2"/>
      <c r="K121" s="2"/>
      <c r="L121" s="2"/>
      <c r="M121" s="2"/>
      <c r="N121" s="2"/>
      <c r="O121" s="2"/>
      <c r="P121" s="46"/>
      <c r="Q121" s="46"/>
    </row>
    <row r="122" spans="1:17" s="45" customFormat="1">
      <c r="A122" s="2">
        <v>121</v>
      </c>
      <c r="B122" s="2">
        <v>180243</v>
      </c>
      <c r="C122" s="2" t="s">
        <v>212</v>
      </c>
      <c r="D122" s="2">
        <v>78.81</v>
      </c>
      <c r="E122" s="2">
        <v>0</v>
      </c>
      <c r="F122" s="7"/>
      <c r="G122" s="7">
        <f>F122+D122+E122*0.05</f>
        <v>78.81</v>
      </c>
      <c r="H122" s="7" t="s">
        <v>197</v>
      </c>
      <c r="I122" s="6"/>
      <c r="J122" s="6"/>
      <c r="K122" s="6"/>
      <c r="L122" s="6"/>
      <c r="M122" s="6"/>
      <c r="N122" s="6"/>
      <c r="O122" s="2"/>
      <c r="P122" s="2"/>
      <c r="Q122" s="2"/>
    </row>
    <row r="123" spans="1:17" s="45" customFormat="1">
      <c r="A123" s="2">
        <v>122</v>
      </c>
      <c r="B123" s="5">
        <v>180256</v>
      </c>
      <c r="C123" s="5" t="s">
        <v>213</v>
      </c>
      <c r="D123" s="5">
        <v>77.88</v>
      </c>
      <c r="E123" s="5">
        <v>16</v>
      </c>
      <c r="F123" s="37"/>
      <c r="G123" s="5">
        <f>D123+F123+E123*0.05</f>
        <v>78.679999999999993</v>
      </c>
      <c r="H123" s="7" t="s">
        <v>197</v>
      </c>
      <c r="I123" s="37"/>
      <c r="J123" s="37"/>
      <c r="K123" s="37"/>
      <c r="L123" s="37"/>
      <c r="M123" s="37"/>
      <c r="N123" s="37"/>
      <c r="O123" s="37"/>
      <c r="P123" s="37"/>
      <c r="Q123" s="37"/>
    </row>
    <row r="124" spans="1:17" s="45" customFormat="1">
      <c r="A124" s="2">
        <v>123</v>
      </c>
      <c r="B124" s="2">
        <v>180363</v>
      </c>
      <c r="C124" s="2" t="s">
        <v>214</v>
      </c>
      <c r="D124" s="2">
        <v>78.209999999999994</v>
      </c>
      <c r="E124" s="2">
        <v>8</v>
      </c>
      <c r="F124" s="2"/>
      <c r="G124" s="2">
        <f>F124+D124+E124*0.05</f>
        <v>78.61</v>
      </c>
      <c r="H124" s="7" t="s">
        <v>197</v>
      </c>
      <c r="I124" s="2"/>
      <c r="J124" s="2"/>
      <c r="K124" s="2"/>
      <c r="L124" s="2"/>
      <c r="M124" s="2"/>
      <c r="N124" s="2"/>
      <c r="O124" s="2"/>
      <c r="P124" s="46"/>
      <c r="Q124" s="46"/>
    </row>
    <row r="125" spans="1:17" s="45" customFormat="1">
      <c r="A125" s="2">
        <v>124</v>
      </c>
      <c r="B125" s="2">
        <v>180332</v>
      </c>
      <c r="C125" s="2" t="s">
        <v>215</v>
      </c>
      <c r="D125" s="2">
        <v>78.37</v>
      </c>
      <c r="E125" s="2">
        <v>2</v>
      </c>
      <c r="F125" s="2"/>
      <c r="G125" s="2">
        <f>F125+D125+E125*0.05</f>
        <v>78.47</v>
      </c>
      <c r="H125" s="7" t="s">
        <v>197</v>
      </c>
      <c r="I125" s="2"/>
      <c r="J125" s="2"/>
      <c r="K125" s="2"/>
      <c r="L125" s="2"/>
      <c r="M125" s="2"/>
      <c r="N125" s="2"/>
      <c r="O125" s="2"/>
      <c r="P125" s="46"/>
      <c r="Q125" s="46"/>
    </row>
    <row r="126" spans="1:17" s="45" customFormat="1">
      <c r="A126" s="2">
        <v>125</v>
      </c>
      <c r="B126" s="2">
        <v>180312</v>
      </c>
      <c r="C126" s="2" t="s">
        <v>216</v>
      </c>
      <c r="D126" s="2">
        <v>78.05</v>
      </c>
      <c r="E126" s="2">
        <v>8</v>
      </c>
      <c r="F126" s="7">
        <v>0</v>
      </c>
      <c r="G126" s="7">
        <f>F126+D126+E126*0.05</f>
        <v>78.45</v>
      </c>
      <c r="H126" s="7" t="s">
        <v>197</v>
      </c>
      <c r="I126" s="6"/>
      <c r="J126" s="6"/>
      <c r="K126" s="6"/>
      <c r="L126" s="6"/>
      <c r="M126" s="6"/>
      <c r="N126" s="6"/>
      <c r="O126" s="2"/>
      <c r="P126" s="2"/>
      <c r="Q126" s="2"/>
    </row>
    <row r="127" spans="1:17" s="45" customFormat="1">
      <c r="A127" s="2">
        <v>126</v>
      </c>
      <c r="B127" s="5">
        <v>180260</v>
      </c>
      <c r="C127" s="5" t="s">
        <v>217</v>
      </c>
      <c r="D127" s="48" t="s">
        <v>218</v>
      </c>
      <c r="E127" s="5">
        <v>1</v>
      </c>
      <c r="F127" s="5"/>
      <c r="G127" s="5">
        <f>D127+F127+E127*0.05</f>
        <v>78.36</v>
      </c>
      <c r="H127" s="7" t="s">
        <v>197</v>
      </c>
      <c r="I127" s="5"/>
      <c r="J127" s="5"/>
      <c r="K127" s="5"/>
      <c r="L127" s="5"/>
      <c r="M127" s="5"/>
      <c r="N127" s="5"/>
      <c r="O127" s="37"/>
      <c r="P127" s="5"/>
      <c r="Q127" s="5"/>
    </row>
    <row r="128" spans="1:17" s="45" customFormat="1">
      <c r="A128" s="2">
        <v>127</v>
      </c>
      <c r="B128" s="2">
        <v>180354</v>
      </c>
      <c r="C128" s="2" t="s">
        <v>219</v>
      </c>
      <c r="D128" s="2">
        <v>77.89</v>
      </c>
      <c r="E128" s="7">
        <v>1</v>
      </c>
      <c r="F128" s="7"/>
      <c r="G128" s="2">
        <f>F128+D128+E128*0.05</f>
        <v>77.94</v>
      </c>
      <c r="H128" s="7" t="s">
        <v>197</v>
      </c>
      <c r="I128" s="7"/>
      <c r="J128" s="7"/>
      <c r="K128" s="7"/>
      <c r="L128" s="7"/>
      <c r="M128" s="7"/>
      <c r="N128" s="7"/>
      <c r="O128" s="2"/>
      <c r="P128" s="46"/>
      <c r="Q128" s="46"/>
    </row>
    <row r="129" spans="1:17" s="45" customFormat="1">
      <c r="A129" s="2">
        <v>128</v>
      </c>
      <c r="B129" s="2">
        <v>180320</v>
      </c>
      <c r="C129" s="2" t="s">
        <v>220</v>
      </c>
      <c r="D129" s="2">
        <v>76.58</v>
      </c>
      <c r="E129" s="2">
        <v>22</v>
      </c>
      <c r="F129" s="7"/>
      <c r="G129" s="7">
        <f>F129+D129+E129*0.05</f>
        <v>77.679999999999993</v>
      </c>
      <c r="H129" s="7" t="s">
        <v>197</v>
      </c>
      <c r="I129" s="6"/>
      <c r="J129" s="6"/>
      <c r="K129" s="6"/>
      <c r="L129" s="6"/>
      <c r="M129" s="6"/>
      <c r="N129" s="6"/>
      <c r="O129" s="2"/>
      <c r="P129" s="2"/>
      <c r="Q129" s="2"/>
    </row>
    <row r="130" spans="1:17" s="45" customFormat="1">
      <c r="A130" s="2">
        <v>129</v>
      </c>
      <c r="B130" s="5">
        <v>180255</v>
      </c>
      <c r="C130" s="5" t="s">
        <v>221</v>
      </c>
      <c r="D130" s="5">
        <v>77.56</v>
      </c>
      <c r="E130" s="5">
        <v>2</v>
      </c>
      <c r="F130" s="5"/>
      <c r="G130" s="5">
        <f>D130+F130+E130*0.05</f>
        <v>77.66</v>
      </c>
      <c r="H130" s="7" t="s">
        <v>197</v>
      </c>
      <c r="I130" s="5"/>
      <c r="J130" s="5"/>
      <c r="K130" s="5"/>
      <c r="L130" s="5"/>
      <c r="M130" s="5"/>
      <c r="N130" s="5"/>
      <c r="O130" s="37"/>
      <c r="P130" s="5"/>
      <c r="Q130" s="5"/>
    </row>
    <row r="131" spans="1:17" s="45" customFormat="1">
      <c r="A131" s="2">
        <v>130</v>
      </c>
      <c r="B131" s="5">
        <v>180323</v>
      </c>
      <c r="C131" s="5" t="s">
        <v>222</v>
      </c>
      <c r="D131" s="5">
        <v>77.53</v>
      </c>
      <c r="E131" s="5">
        <v>1</v>
      </c>
      <c r="F131" s="5"/>
      <c r="G131" s="5">
        <f>D131+F131+E131*0.05</f>
        <v>77.58</v>
      </c>
      <c r="H131" s="7" t="s">
        <v>197</v>
      </c>
      <c r="I131" s="5"/>
      <c r="J131" s="5"/>
      <c r="K131" s="5"/>
      <c r="L131" s="5"/>
      <c r="M131" s="5"/>
      <c r="N131" s="5"/>
      <c r="O131" s="37"/>
      <c r="P131" s="5"/>
      <c r="Q131" s="5"/>
    </row>
    <row r="132" spans="1:17" s="45" customFormat="1">
      <c r="A132" s="2">
        <v>131</v>
      </c>
      <c r="B132" s="2">
        <v>180296</v>
      </c>
      <c r="C132" s="2" t="s">
        <v>223</v>
      </c>
      <c r="D132" s="2">
        <v>77.31</v>
      </c>
      <c r="E132" s="2">
        <v>4</v>
      </c>
      <c r="F132" s="7">
        <v>0</v>
      </c>
      <c r="G132" s="7">
        <f>F132+D132+E132*0.05</f>
        <v>77.510000000000005</v>
      </c>
      <c r="H132" s="7" t="s">
        <v>197</v>
      </c>
      <c r="I132" s="6" t="s">
        <v>108</v>
      </c>
      <c r="J132" s="6" t="s">
        <v>108</v>
      </c>
      <c r="K132" s="6" t="s">
        <v>108</v>
      </c>
      <c r="L132" s="6" t="s">
        <v>108</v>
      </c>
      <c r="M132" s="6" t="s">
        <v>108</v>
      </c>
      <c r="N132" s="6" t="s">
        <v>108</v>
      </c>
      <c r="O132" s="2" t="s">
        <v>108</v>
      </c>
      <c r="P132" s="2" t="s">
        <v>108</v>
      </c>
      <c r="Q132" s="2" t="s">
        <v>108</v>
      </c>
    </row>
    <row r="133" spans="1:17" s="45" customFormat="1">
      <c r="A133" s="2">
        <v>132</v>
      </c>
      <c r="B133" s="5">
        <v>180362</v>
      </c>
      <c r="C133" s="5" t="s">
        <v>224</v>
      </c>
      <c r="D133" s="5">
        <v>77.319999999999993</v>
      </c>
      <c r="E133" s="5">
        <v>2</v>
      </c>
      <c r="F133" s="5"/>
      <c r="G133" s="5">
        <f>D133+F133+E133*0.05</f>
        <v>77.419999999999987</v>
      </c>
      <c r="H133" s="7" t="s">
        <v>197</v>
      </c>
      <c r="I133" s="5"/>
      <c r="J133" s="5"/>
      <c r="K133" s="5"/>
      <c r="L133" s="5"/>
      <c r="M133" s="5"/>
      <c r="N133" s="5"/>
      <c r="O133" s="37"/>
      <c r="P133" s="5"/>
      <c r="Q133" s="5"/>
    </row>
    <row r="134" spans="1:17" s="45" customFormat="1">
      <c r="A134" s="2">
        <v>133</v>
      </c>
      <c r="B134" s="2">
        <v>180252</v>
      </c>
      <c r="C134" s="2" t="s">
        <v>225</v>
      </c>
      <c r="D134" s="2">
        <v>77.25</v>
      </c>
      <c r="E134" s="2">
        <v>1</v>
      </c>
      <c r="F134" s="7"/>
      <c r="G134" s="7">
        <f>F134+D134+E134*0.05</f>
        <v>77.3</v>
      </c>
      <c r="H134" s="7" t="s">
        <v>197</v>
      </c>
      <c r="I134" s="6"/>
      <c r="J134" s="6"/>
      <c r="K134" s="6"/>
      <c r="L134" s="6"/>
      <c r="M134" s="6"/>
      <c r="N134" s="6"/>
      <c r="O134" s="2"/>
      <c r="P134" s="2"/>
      <c r="Q134" s="2"/>
    </row>
    <row r="135" spans="1:17" s="45" customFormat="1">
      <c r="A135" s="2">
        <v>134</v>
      </c>
      <c r="B135" s="2">
        <v>180272</v>
      </c>
      <c r="C135" s="2" t="s">
        <v>226</v>
      </c>
      <c r="D135" s="2">
        <v>76.94</v>
      </c>
      <c r="E135" s="7">
        <v>6</v>
      </c>
      <c r="F135" s="7"/>
      <c r="G135" s="2">
        <f>F135+D135+E135*0.05</f>
        <v>77.239999999999995</v>
      </c>
      <c r="H135" s="7" t="s">
        <v>197</v>
      </c>
      <c r="I135" s="7"/>
      <c r="J135" s="7"/>
      <c r="K135" s="7"/>
      <c r="L135" s="7"/>
      <c r="M135" s="7"/>
      <c r="N135" s="7"/>
      <c r="O135" s="2"/>
      <c r="P135" s="46"/>
      <c r="Q135" s="46"/>
    </row>
    <row r="136" spans="1:17" s="45" customFormat="1">
      <c r="A136" s="2">
        <v>135</v>
      </c>
      <c r="B136" s="5">
        <v>180342</v>
      </c>
      <c r="C136" s="5" t="s">
        <v>227</v>
      </c>
      <c r="D136" s="5">
        <v>76.63</v>
      </c>
      <c r="E136" s="5">
        <v>0</v>
      </c>
      <c r="F136" s="5"/>
      <c r="G136" s="5">
        <f>D136+F136+E136*0.05</f>
        <v>76.63</v>
      </c>
      <c r="H136" s="7" t="s">
        <v>197</v>
      </c>
      <c r="I136" s="5"/>
      <c r="J136" s="5"/>
      <c r="K136" s="5"/>
      <c r="L136" s="5"/>
      <c r="M136" s="5"/>
      <c r="N136" s="5"/>
      <c r="O136" s="5"/>
      <c r="P136" s="5"/>
      <c r="Q136" s="5"/>
    </row>
    <row r="137" spans="1:17" s="45" customFormat="1">
      <c r="A137" s="2">
        <v>136</v>
      </c>
      <c r="B137" s="2">
        <v>180377</v>
      </c>
      <c r="C137" s="2" t="s">
        <v>228</v>
      </c>
      <c r="D137" s="2">
        <v>76.56</v>
      </c>
      <c r="E137" s="7"/>
      <c r="F137" s="7"/>
      <c r="G137" s="2">
        <f>F137+D137+E137*0.05</f>
        <v>76.56</v>
      </c>
      <c r="H137" s="7" t="s">
        <v>197</v>
      </c>
      <c r="I137" s="7"/>
      <c r="J137" s="7"/>
      <c r="K137" s="7"/>
      <c r="L137" s="7"/>
      <c r="M137" s="7"/>
      <c r="N137" s="7"/>
      <c r="O137" s="2"/>
      <c r="P137" s="46"/>
      <c r="Q137" s="46"/>
    </row>
    <row r="138" spans="1:17" s="45" customFormat="1" ht="28">
      <c r="A138" s="2">
        <v>137</v>
      </c>
      <c r="B138" s="2">
        <v>180378</v>
      </c>
      <c r="C138" s="2" t="s">
        <v>229</v>
      </c>
      <c r="D138" s="2">
        <v>76.22</v>
      </c>
      <c r="E138" s="2"/>
      <c r="F138" s="2"/>
      <c r="G138" s="2">
        <f>F138+D138+E138*0.05</f>
        <v>76.22</v>
      </c>
      <c r="H138" s="7" t="s">
        <v>197</v>
      </c>
      <c r="I138" s="2"/>
      <c r="J138" s="2"/>
      <c r="K138" s="2"/>
      <c r="L138" s="2"/>
      <c r="M138" s="2" t="s">
        <v>230</v>
      </c>
      <c r="N138" s="2"/>
      <c r="O138" s="2"/>
      <c r="P138" s="46"/>
      <c r="Q138" s="46"/>
    </row>
    <row r="139" spans="1:17" s="45" customFormat="1">
      <c r="A139" s="2">
        <v>138</v>
      </c>
      <c r="B139" s="2">
        <v>180371</v>
      </c>
      <c r="C139" s="2" t="s">
        <v>231</v>
      </c>
      <c r="D139" s="2">
        <v>76.05</v>
      </c>
      <c r="E139" s="2"/>
      <c r="F139" s="2"/>
      <c r="G139" s="2">
        <f>F139+D139+E139*0.05</f>
        <v>76.05</v>
      </c>
      <c r="H139" s="7" t="s">
        <v>197</v>
      </c>
      <c r="I139" s="2"/>
      <c r="J139" s="2"/>
      <c r="K139" s="2"/>
      <c r="L139" s="2"/>
      <c r="M139" s="2"/>
      <c r="N139" s="2"/>
      <c r="O139" s="2"/>
      <c r="P139" s="46"/>
      <c r="Q139" s="46"/>
    </row>
    <row r="140" spans="1:17" s="45" customFormat="1">
      <c r="A140" s="2">
        <v>139</v>
      </c>
      <c r="B140" s="2">
        <v>180288</v>
      </c>
      <c r="C140" s="2" t="s">
        <v>232</v>
      </c>
      <c r="D140" s="2">
        <v>75.42</v>
      </c>
      <c r="E140" s="2">
        <v>8</v>
      </c>
      <c r="F140" s="7"/>
      <c r="G140" s="7">
        <f>F140+D140+E140*0.05</f>
        <v>75.820000000000007</v>
      </c>
      <c r="H140" s="7" t="s">
        <v>197</v>
      </c>
      <c r="I140" s="6"/>
      <c r="J140" s="6"/>
      <c r="K140" s="6"/>
      <c r="L140" s="6"/>
      <c r="M140" s="6"/>
      <c r="N140" s="6"/>
      <c r="O140" s="2"/>
      <c r="P140" s="2"/>
      <c r="Q140" s="2"/>
    </row>
    <row r="141" spans="1:17" s="45" customFormat="1">
      <c r="A141" s="2">
        <v>140</v>
      </c>
      <c r="B141" s="2">
        <v>180247</v>
      </c>
      <c r="C141" s="2" t="s">
        <v>233</v>
      </c>
      <c r="D141" s="2">
        <v>75.81</v>
      </c>
      <c r="E141" s="2">
        <v>0</v>
      </c>
      <c r="F141" s="7"/>
      <c r="G141" s="7">
        <f>F141+D141+E141*0.05</f>
        <v>75.81</v>
      </c>
      <c r="H141" s="7" t="s">
        <v>197</v>
      </c>
      <c r="I141" s="6"/>
      <c r="J141" s="6"/>
      <c r="K141" s="6"/>
      <c r="L141" s="6"/>
      <c r="M141" s="6"/>
      <c r="N141" s="6"/>
      <c r="O141" s="2"/>
      <c r="P141" s="2"/>
      <c r="Q141" s="2"/>
    </row>
    <row r="142" spans="1:17" s="45" customFormat="1">
      <c r="A142" s="2">
        <v>141</v>
      </c>
      <c r="B142" s="5">
        <v>180285</v>
      </c>
      <c r="C142" s="5" t="s">
        <v>234</v>
      </c>
      <c r="D142" s="5">
        <v>75.63</v>
      </c>
      <c r="E142" s="5">
        <v>3</v>
      </c>
      <c r="F142" s="5"/>
      <c r="G142" s="5">
        <f>D142+F142+E142*0.05</f>
        <v>75.78</v>
      </c>
      <c r="H142" s="7" t="s">
        <v>197</v>
      </c>
      <c r="I142" s="5"/>
      <c r="J142" s="5"/>
      <c r="K142" s="5"/>
      <c r="L142" s="5"/>
      <c r="M142" s="5"/>
      <c r="N142" s="5"/>
      <c r="O142" s="37"/>
      <c r="P142" s="5"/>
      <c r="Q142" s="5"/>
    </row>
    <row r="143" spans="1:17" s="45" customFormat="1">
      <c r="A143" s="2">
        <v>142</v>
      </c>
      <c r="B143" s="2">
        <v>180249</v>
      </c>
      <c r="C143" s="2" t="s">
        <v>235</v>
      </c>
      <c r="D143" s="2">
        <v>75.709999999999994</v>
      </c>
      <c r="E143" s="2">
        <v>0</v>
      </c>
      <c r="F143" s="7"/>
      <c r="G143" s="7">
        <f>F143+D143+E143*0.05</f>
        <v>75.709999999999994</v>
      </c>
      <c r="H143" s="7" t="s">
        <v>197</v>
      </c>
      <c r="I143" s="6"/>
      <c r="J143" s="6"/>
      <c r="K143" s="6"/>
      <c r="L143" s="6"/>
      <c r="M143" s="6"/>
      <c r="N143" s="6"/>
      <c r="O143" s="2"/>
      <c r="P143" s="2"/>
      <c r="Q143" s="2"/>
    </row>
    <row r="144" spans="1:17" s="45" customFormat="1">
      <c r="A144" s="2">
        <v>143</v>
      </c>
      <c r="B144" s="5">
        <v>180358</v>
      </c>
      <c r="C144" s="5" t="s">
        <v>236</v>
      </c>
      <c r="D144" s="5">
        <v>75.58</v>
      </c>
      <c r="E144" s="5">
        <v>1</v>
      </c>
      <c r="F144" s="5"/>
      <c r="G144" s="5">
        <f>D144+F144+E144*0.05</f>
        <v>75.63</v>
      </c>
      <c r="H144" s="7" t="s">
        <v>197</v>
      </c>
      <c r="I144" s="5"/>
      <c r="J144" s="5"/>
      <c r="K144" s="5"/>
      <c r="L144" s="5"/>
      <c r="M144" s="5"/>
      <c r="N144" s="5"/>
      <c r="O144" s="5"/>
      <c r="P144" s="5"/>
      <c r="Q144" s="5"/>
    </row>
    <row r="145" spans="1:17" s="45" customFormat="1">
      <c r="A145" s="2">
        <v>144</v>
      </c>
      <c r="B145" s="2">
        <v>180334</v>
      </c>
      <c r="C145" s="2" t="s">
        <v>237</v>
      </c>
      <c r="D145" s="2">
        <v>75.58</v>
      </c>
      <c r="E145" s="2"/>
      <c r="F145" s="2"/>
      <c r="G145" s="2">
        <f>F145+D145+E145*0.05</f>
        <v>75.58</v>
      </c>
      <c r="H145" s="7" t="s">
        <v>197</v>
      </c>
      <c r="I145" s="2"/>
      <c r="J145" s="2"/>
      <c r="K145" s="2"/>
      <c r="L145" s="2"/>
      <c r="M145" s="2"/>
      <c r="N145" s="2"/>
      <c r="O145" s="2"/>
      <c r="P145" s="46"/>
      <c r="Q145" s="46"/>
    </row>
    <row r="146" spans="1:17" s="45" customFormat="1">
      <c r="A146" s="2">
        <v>145</v>
      </c>
      <c r="B146" s="2">
        <v>180341</v>
      </c>
      <c r="C146" s="2" t="s">
        <v>238</v>
      </c>
      <c r="D146" s="2">
        <v>74.84</v>
      </c>
      <c r="E146" s="2">
        <v>0</v>
      </c>
      <c r="F146" s="7">
        <v>0</v>
      </c>
      <c r="G146" s="7">
        <f>F146+D146+E146*0.05</f>
        <v>74.84</v>
      </c>
      <c r="H146" s="7" t="s">
        <v>197</v>
      </c>
      <c r="I146" s="6"/>
      <c r="J146" s="6"/>
      <c r="K146" s="6"/>
      <c r="L146" s="6"/>
      <c r="M146" s="6"/>
      <c r="N146" s="6"/>
      <c r="O146" s="2"/>
      <c r="P146" s="2"/>
      <c r="Q146" s="2"/>
    </row>
    <row r="147" spans="1:17" s="45" customFormat="1">
      <c r="A147" s="2">
        <v>146</v>
      </c>
      <c r="B147" s="5">
        <v>180299</v>
      </c>
      <c r="C147" s="5" t="s">
        <v>239</v>
      </c>
      <c r="D147" s="5">
        <v>74.290000000000006</v>
      </c>
      <c r="E147" s="5">
        <v>11</v>
      </c>
      <c r="F147" s="5"/>
      <c r="G147" s="5">
        <f>D147+F147+E147*0.05</f>
        <v>74.84</v>
      </c>
      <c r="H147" s="7" t="s">
        <v>197</v>
      </c>
      <c r="I147" s="5"/>
      <c r="J147" s="5"/>
      <c r="K147" s="10"/>
      <c r="L147" s="5"/>
      <c r="M147" s="5"/>
      <c r="N147" s="5"/>
      <c r="O147" s="37"/>
      <c r="P147" s="5"/>
      <c r="Q147" s="5" t="s">
        <v>240</v>
      </c>
    </row>
    <row r="148" spans="1:17" s="45" customFormat="1">
      <c r="A148" s="2">
        <v>147</v>
      </c>
      <c r="B148" s="2">
        <v>180300</v>
      </c>
      <c r="C148" s="2" t="s">
        <v>241</v>
      </c>
      <c r="D148" s="2">
        <v>74.12</v>
      </c>
      <c r="E148" s="2">
        <v>14</v>
      </c>
      <c r="F148" s="2"/>
      <c r="G148" s="2">
        <f>F148+D148+E148*0.05</f>
        <v>74.820000000000007</v>
      </c>
      <c r="H148" s="7" t="s">
        <v>197</v>
      </c>
      <c r="I148" s="2"/>
      <c r="J148" s="2"/>
      <c r="K148" s="2"/>
      <c r="L148" s="2"/>
      <c r="M148" s="2"/>
      <c r="N148" s="2"/>
      <c r="O148" s="2"/>
      <c r="P148" s="46"/>
      <c r="Q148" s="46"/>
    </row>
    <row r="149" spans="1:17" s="45" customFormat="1">
      <c r="A149" s="2">
        <v>148</v>
      </c>
      <c r="B149" s="2">
        <v>180290</v>
      </c>
      <c r="C149" s="2" t="s">
        <v>242</v>
      </c>
      <c r="D149" s="2">
        <v>74.38</v>
      </c>
      <c r="E149" s="2">
        <v>0</v>
      </c>
      <c r="F149" s="7">
        <v>0</v>
      </c>
      <c r="G149" s="7">
        <f>F149+D149+E149*0.05</f>
        <v>74.38</v>
      </c>
      <c r="H149" s="7" t="s">
        <v>197</v>
      </c>
      <c r="I149" s="6"/>
      <c r="J149" s="6"/>
      <c r="K149" s="6"/>
      <c r="L149" s="6"/>
      <c r="M149" s="6"/>
      <c r="N149" s="6"/>
      <c r="O149" s="2"/>
      <c r="P149" s="2"/>
      <c r="Q149" s="2"/>
    </row>
    <row r="150" spans="1:17" s="45" customFormat="1">
      <c r="A150" s="2">
        <v>149</v>
      </c>
      <c r="B150" s="5">
        <v>180310</v>
      </c>
      <c r="C150" s="5" t="s">
        <v>243</v>
      </c>
      <c r="D150" s="5">
        <v>73.88</v>
      </c>
      <c r="E150" s="5">
        <v>0</v>
      </c>
      <c r="F150" s="5"/>
      <c r="G150" s="5">
        <f>D150+F150+E150*0.05</f>
        <v>73.88</v>
      </c>
      <c r="H150" s="7" t="s">
        <v>197</v>
      </c>
      <c r="I150" s="5"/>
      <c r="J150" s="5"/>
      <c r="K150" s="5"/>
      <c r="L150" s="5"/>
      <c r="M150" s="5"/>
      <c r="N150" s="5"/>
      <c r="O150" s="37"/>
      <c r="P150" s="5"/>
      <c r="Q150" s="5"/>
    </row>
    <row r="151" spans="1:17" s="45" customFormat="1">
      <c r="E151" s="49"/>
      <c r="H151" s="49"/>
    </row>
  </sheetData>
  <sortState ref="A2:Q151">
    <sortCondition descending="1" ref="G1"/>
  </sortState>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9AF7F-88FB-4EF9-A61E-635E55BFC1C0}">
  <dimension ref="A1:S44"/>
  <sheetViews>
    <sheetView workbookViewId="0">
      <selection activeCell="E5" sqref="E5"/>
    </sheetView>
  </sheetViews>
  <sheetFormatPr defaultColWidth="8.25" defaultRowHeight="14"/>
  <cols>
    <col min="5" max="5" width="8.25" style="3"/>
  </cols>
  <sheetData>
    <row r="1" spans="1:19" ht="84">
      <c r="A1" s="12" t="s">
        <v>0</v>
      </c>
      <c r="B1" s="12" t="s">
        <v>1</v>
      </c>
      <c r="C1" s="12" t="s">
        <v>2</v>
      </c>
      <c r="D1" s="12" t="s">
        <v>3</v>
      </c>
      <c r="E1" s="13" t="s">
        <v>4</v>
      </c>
      <c r="F1" s="12" t="s">
        <v>5</v>
      </c>
      <c r="G1" s="12" t="s">
        <v>6</v>
      </c>
      <c r="H1" s="12" t="s">
        <v>7</v>
      </c>
      <c r="I1" s="12" t="s">
        <v>244</v>
      </c>
      <c r="J1" s="12" t="s">
        <v>8</v>
      </c>
      <c r="K1" s="12" t="s">
        <v>9</v>
      </c>
      <c r="L1" s="12" t="s">
        <v>10</v>
      </c>
      <c r="M1" s="12" t="s">
        <v>11</v>
      </c>
      <c r="N1" s="12" t="s">
        <v>12</v>
      </c>
      <c r="O1" s="12" t="s">
        <v>13</v>
      </c>
      <c r="P1" s="12" t="s">
        <v>14</v>
      </c>
      <c r="Q1" s="12" t="s">
        <v>15</v>
      </c>
      <c r="R1" s="12" t="s">
        <v>16</v>
      </c>
      <c r="S1" s="14"/>
    </row>
    <row r="2" spans="1:19">
      <c r="A2" s="15">
        <v>1</v>
      </c>
      <c r="B2" s="15">
        <v>184322</v>
      </c>
      <c r="C2" s="15" t="s">
        <v>245</v>
      </c>
      <c r="D2" s="16" t="s">
        <v>246</v>
      </c>
      <c r="E2" s="4">
        <v>27</v>
      </c>
      <c r="F2" s="15">
        <v>2.4</v>
      </c>
      <c r="G2" s="15">
        <f t="shared" ref="G2:G39" si="0">D2+F2+E2*0.05</f>
        <v>92.55</v>
      </c>
      <c r="H2" s="15" t="s">
        <v>18</v>
      </c>
      <c r="I2" s="15"/>
      <c r="J2" s="15"/>
      <c r="K2" s="15"/>
      <c r="L2" s="15"/>
      <c r="M2" s="15"/>
      <c r="N2" s="15"/>
      <c r="O2" s="15"/>
      <c r="P2" s="15" t="s">
        <v>247</v>
      </c>
      <c r="Q2" s="15"/>
      <c r="R2" s="15" t="s">
        <v>248</v>
      </c>
      <c r="S2" s="17"/>
    </row>
    <row r="3" spans="1:19" ht="14.5">
      <c r="A3" s="15">
        <v>2</v>
      </c>
      <c r="B3" s="18" t="s">
        <v>249</v>
      </c>
      <c r="C3" s="15" t="s">
        <v>250</v>
      </c>
      <c r="D3" s="16" t="s">
        <v>251</v>
      </c>
      <c r="E3" s="4">
        <v>1</v>
      </c>
      <c r="F3" s="15">
        <v>2</v>
      </c>
      <c r="G3" s="15">
        <f t="shared" si="0"/>
        <v>87.929999999999993</v>
      </c>
      <c r="H3" s="15" t="s">
        <v>18</v>
      </c>
      <c r="I3" s="15"/>
      <c r="J3" s="15"/>
      <c r="K3" s="15"/>
      <c r="L3" s="15"/>
      <c r="M3" s="19" t="s">
        <v>252</v>
      </c>
      <c r="N3" s="15"/>
      <c r="O3" s="15"/>
      <c r="P3" s="15"/>
      <c r="Q3" s="15"/>
      <c r="R3" s="15"/>
      <c r="S3" s="17"/>
    </row>
    <row r="4" spans="1:19">
      <c r="A4" s="15">
        <v>3</v>
      </c>
      <c r="B4" s="15">
        <v>184319</v>
      </c>
      <c r="C4" s="15" t="s">
        <v>253</v>
      </c>
      <c r="D4" s="16" t="s">
        <v>254</v>
      </c>
      <c r="E4" s="4">
        <v>1</v>
      </c>
      <c r="F4" s="15"/>
      <c r="G4" s="15">
        <f t="shared" si="0"/>
        <v>87.17</v>
      </c>
      <c r="H4" s="15" t="s">
        <v>18</v>
      </c>
      <c r="I4" s="15"/>
      <c r="J4" s="15"/>
      <c r="K4" s="15"/>
      <c r="L4" s="15"/>
      <c r="M4" s="15"/>
      <c r="N4" s="15"/>
      <c r="O4" s="15"/>
      <c r="P4" s="15"/>
      <c r="Q4" s="15"/>
      <c r="R4" s="15"/>
      <c r="S4" s="17"/>
    </row>
    <row r="5" spans="1:19">
      <c r="A5" s="15">
        <v>4</v>
      </c>
      <c r="B5" s="15">
        <v>184331</v>
      </c>
      <c r="C5" s="15" t="s">
        <v>255</v>
      </c>
      <c r="D5" s="16" t="s">
        <v>256</v>
      </c>
      <c r="E5" s="4">
        <v>2</v>
      </c>
      <c r="F5" s="15"/>
      <c r="G5" s="15">
        <f t="shared" si="0"/>
        <v>86.78</v>
      </c>
      <c r="H5" s="15" t="s">
        <v>60</v>
      </c>
      <c r="I5" s="15"/>
      <c r="J5" s="15"/>
      <c r="K5" s="15"/>
      <c r="L5" s="15"/>
      <c r="M5" s="15"/>
      <c r="N5" s="15"/>
      <c r="O5" s="15"/>
      <c r="P5" s="15"/>
      <c r="Q5" s="15"/>
      <c r="R5" s="15"/>
      <c r="S5" s="17"/>
    </row>
    <row r="6" spans="1:19">
      <c r="A6" s="15">
        <v>5</v>
      </c>
      <c r="B6" s="15">
        <v>184323</v>
      </c>
      <c r="C6" s="15" t="s">
        <v>257</v>
      </c>
      <c r="D6" s="16" t="s">
        <v>258</v>
      </c>
      <c r="E6" s="4">
        <v>24</v>
      </c>
      <c r="F6" s="15"/>
      <c r="G6" s="15">
        <f t="shared" si="0"/>
        <v>85.76</v>
      </c>
      <c r="H6" s="15" t="s">
        <v>60</v>
      </c>
      <c r="I6" s="15"/>
      <c r="J6" s="15"/>
      <c r="K6" s="15"/>
      <c r="L6" s="15"/>
      <c r="M6" s="15"/>
      <c r="N6" s="15"/>
      <c r="O6" s="15"/>
      <c r="P6" s="15"/>
      <c r="Q6" s="15"/>
      <c r="R6" s="15" t="s">
        <v>259</v>
      </c>
      <c r="S6" s="17"/>
    </row>
    <row r="7" spans="1:19">
      <c r="A7" s="15">
        <v>6</v>
      </c>
      <c r="B7" s="15">
        <v>184301</v>
      </c>
      <c r="C7" s="15" t="s">
        <v>260</v>
      </c>
      <c r="D7" s="16" t="s">
        <v>261</v>
      </c>
      <c r="E7" s="4">
        <v>7</v>
      </c>
      <c r="F7" s="15"/>
      <c r="G7" s="15">
        <f t="shared" si="0"/>
        <v>85.55</v>
      </c>
      <c r="H7" s="15" t="s">
        <v>60</v>
      </c>
      <c r="I7" s="15"/>
      <c r="J7" s="15"/>
      <c r="K7" s="15"/>
      <c r="L7" s="15"/>
      <c r="M7" s="15"/>
      <c r="N7" s="15"/>
      <c r="O7" s="15"/>
      <c r="P7" s="15"/>
      <c r="Q7" s="15"/>
      <c r="R7" s="15"/>
      <c r="S7" s="17"/>
    </row>
    <row r="8" spans="1:19">
      <c r="A8" s="15">
        <v>7</v>
      </c>
      <c r="B8" s="15">
        <v>184333</v>
      </c>
      <c r="C8" s="15" t="s">
        <v>262</v>
      </c>
      <c r="D8" s="16" t="s">
        <v>263</v>
      </c>
      <c r="E8" s="4">
        <v>1</v>
      </c>
      <c r="F8" s="15"/>
      <c r="G8" s="15">
        <f t="shared" si="0"/>
        <v>84.81</v>
      </c>
      <c r="H8" s="15" t="s">
        <v>60</v>
      </c>
      <c r="I8" s="15"/>
      <c r="J8" s="15"/>
      <c r="K8" s="15"/>
      <c r="L8" s="15"/>
      <c r="M8" s="15"/>
      <c r="N8" s="15"/>
      <c r="O8" s="15"/>
      <c r="P8" s="15"/>
      <c r="Q8" s="15"/>
      <c r="R8" s="15"/>
      <c r="S8" s="17"/>
    </row>
    <row r="9" spans="1:19">
      <c r="A9" s="15">
        <v>8</v>
      </c>
      <c r="B9" s="15">
        <v>184321</v>
      </c>
      <c r="C9" s="15" t="s">
        <v>264</v>
      </c>
      <c r="D9" s="16" t="s">
        <v>265</v>
      </c>
      <c r="E9" s="4">
        <v>15</v>
      </c>
      <c r="F9" s="15"/>
      <c r="G9" s="15">
        <f t="shared" si="0"/>
        <v>84.79</v>
      </c>
      <c r="H9" s="15" t="s">
        <v>60</v>
      </c>
      <c r="I9" s="15"/>
      <c r="J9" s="15"/>
      <c r="K9" s="15"/>
      <c r="L9" s="15"/>
      <c r="M9" s="15"/>
      <c r="N9" s="15"/>
      <c r="O9" s="15"/>
      <c r="P9" s="15"/>
      <c r="Q9" s="15"/>
      <c r="R9" s="15" t="s">
        <v>266</v>
      </c>
      <c r="S9" s="17"/>
    </row>
    <row r="10" spans="1:19">
      <c r="A10" s="15">
        <v>9</v>
      </c>
      <c r="B10" s="15">
        <v>184312</v>
      </c>
      <c r="C10" s="15" t="s">
        <v>267</v>
      </c>
      <c r="D10" s="16" t="s">
        <v>268</v>
      </c>
      <c r="E10" s="4">
        <v>10</v>
      </c>
      <c r="F10" s="15"/>
      <c r="G10" s="15">
        <f t="shared" si="0"/>
        <v>84.3</v>
      </c>
      <c r="H10" s="15" t="s">
        <v>60</v>
      </c>
      <c r="I10" s="15"/>
      <c r="J10" s="15"/>
      <c r="K10" s="15"/>
      <c r="L10" s="15"/>
      <c r="M10" s="15"/>
      <c r="N10" s="15"/>
      <c r="O10" s="15"/>
      <c r="P10" s="15"/>
      <c r="Q10" s="15"/>
      <c r="R10" s="15"/>
      <c r="S10" s="17"/>
    </row>
    <row r="11" spans="1:19">
      <c r="A11" s="15">
        <v>10</v>
      </c>
      <c r="B11" s="15">
        <v>184304</v>
      </c>
      <c r="C11" s="15" t="s">
        <v>269</v>
      </c>
      <c r="D11" s="16" t="s">
        <v>270</v>
      </c>
      <c r="E11" s="4">
        <v>45</v>
      </c>
      <c r="F11" s="15"/>
      <c r="G11" s="15">
        <f t="shared" si="0"/>
        <v>83.77</v>
      </c>
      <c r="H11" s="15" t="s">
        <v>60</v>
      </c>
      <c r="I11" s="15"/>
      <c r="J11" s="15"/>
      <c r="K11" s="15"/>
      <c r="L11" s="15"/>
      <c r="M11" s="15"/>
      <c r="N11" s="15"/>
      <c r="O11" s="15"/>
      <c r="P11" s="15"/>
      <c r="Q11" s="15"/>
      <c r="R11" s="15" t="s">
        <v>271</v>
      </c>
      <c r="S11" s="17"/>
    </row>
    <row r="12" spans="1:19">
      <c r="A12" s="15">
        <v>11</v>
      </c>
      <c r="B12" s="15">
        <v>184313</v>
      </c>
      <c r="C12" s="15" t="s">
        <v>272</v>
      </c>
      <c r="D12" s="16" t="s">
        <v>273</v>
      </c>
      <c r="E12" s="4">
        <v>1</v>
      </c>
      <c r="F12" s="15"/>
      <c r="G12" s="15">
        <f t="shared" si="0"/>
        <v>83.61</v>
      </c>
      <c r="H12" s="15" t="s">
        <v>60</v>
      </c>
      <c r="I12" s="15"/>
      <c r="J12" s="15"/>
      <c r="K12" s="15"/>
      <c r="L12" s="15"/>
      <c r="M12" s="15"/>
      <c r="N12" s="15"/>
      <c r="O12" s="15"/>
      <c r="P12" s="15"/>
      <c r="Q12" s="15"/>
      <c r="R12" s="15"/>
      <c r="S12" s="17"/>
    </row>
    <row r="13" spans="1:19">
      <c r="A13" s="15">
        <v>12</v>
      </c>
      <c r="B13" s="15">
        <v>184314</v>
      </c>
      <c r="C13" s="15" t="s">
        <v>274</v>
      </c>
      <c r="D13" s="16" t="s">
        <v>275</v>
      </c>
      <c r="E13" s="4">
        <v>2</v>
      </c>
      <c r="F13" s="15"/>
      <c r="G13" s="15">
        <f t="shared" si="0"/>
        <v>83.539999999999992</v>
      </c>
      <c r="H13" s="15" t="s">
        <v>60</v>
      </c>
      <c r="I13" s="15"/>
      <c r="J13" s="15"/>
      <c r="K13" s="15"/>
      <c r="L13" s="15"/>
      <c r="M13" s="15"/>
      <c r="N13" s="15"/>
      <c r="O13" s="15"/>
      <c r="P13" s="15"/>
      <c r="Q13" s="15"/>
      <c r="R13" s="15"/>
      <c r="S13" s="17"/>
    </row>
    <row r="14" spans="1:19">
      <c r="A14" s="15">
        <v>13</v>
      </c>
      <c r="B14" s="15">
        <v>184318</v>
      </c>
      <c r="C14" s="15" t="s">
        <v>276</v>
      </c>
      <c r="D14" s="16" t="s">
        <v>277</v>
      </c>
      <c r="E14" s="4">
        <v>4</v>
      </c>
      <c r="F14" s="15"/>
      <c r="G14" s="15">
        <f t="shared" si="0"/>
        <v>82.16</v>
      </c>
      <c r="H14" s="15" t="s">
        <v>60</v>
      </c>
      <c r="I14" s="15"/>
      <c r="J14" s="15"/>
      <c r="K14" s="15"/>
      <c r="L14" s="15"/>
      <c r="M14" s="15"/>
      <c r="N14" s="15"/>
      <c r="O14" s="15"/>
      <c r="P14" s="15"/>
      <c r="Q14" s="15"/>
      <c r="R14" s="15"/>
      <c r="S14" s="17"/>
    </row>
    <row r="15" spans="1:19">
      <c r="A15" s="15">
        <v>14</v>
      </c>
      <c r="B15" s="15">
        <v>184308</v>
      </c>
      <c r="C15" s="15" t="s">
        <v>278</v>
      </c>
      <c r="D15" s="16" t="s">
        <v>279</v>
      </c>
      <c r="E15" s="4">
        <v>5</v>
      </c>
      <c r="F15" s="15"/>
      <c r="G15" s="15">
        <f t="shared" si="0"/>
        <v>82.09</v>
      </c>
      <c r="H15" s="15" t="s">
        <v>60</v>
      </c>
      <c r="I15" s="15"/>
      <c r="J15" s="15"/>
      <c r="K15" s="15"/>
      <c r="L15" s="15"/>
      <c r="M15" s="15"/>
      <c r="N15" s="15"/>
      <c r="O15" s="15"/>
      <c r="P15" s="15"/>
      <c r="Q15" s="15"/>
      <c r="R15" s="15"/>
      <c r="S15" s="17"/>
    </row>
    <row r="16" spans="1:19">
      <c r="A16" s="15">
        <v>15</v>
      </c>
      <c r="B16" s="15">
        <v>184324</v>
      </c>
      <c r="C16" s="15" t="s">
        <v>280</v>
      </c>
      <c r="D16" s="16" t="s">
        <v>281</v>
      </c>
      <c r="E16" s="4">
        <v>11</v>
      </c>
      <c r="F16" s="15"/>
      <c r="G16" s="15">
        <f t="shared" si="0"/>
        <v>81.91</v>
      </c>
      <c r="H16" s="15" t="s">
        <v>139</v>
      </c>
      <c r="I16" s="15"/>
      <c r="J16" s="15"/>
      <c r="K16" s="15"/>
      <c r="L16" s="15"/>
      <c r="M16" s="15"/>
      <c r="N16" s="15"/>
      <c r="O16" s="15"/>
      <c r="P16" s="15"/>
      <c r="Q16" s="15"/>
      <c r="R16" s="15" t="s">
        <v>175</v>
      </c>
      <c r="S16" s="17"/>
    </row>
    <row r="17" spans="1:19">
      <c r="A17" s="15">
        <v>16</v>
      </c>
      <c r="B17" s="15">
        <v>184329</v>
      </c>
      <c r="C17" s="15" t="s">
        <v>282</v>
      </c>
      <c r="D17" s="16" t="s">
        <v>283</v>
      </c>
      <c r="E17" s="4">
        <v>30</v>
      </c>
      <c r="F17" s="15"/>
      <c r="G17" s="15">
        <f t="shared" si="0"/>
        <v>81.42</v>
      </c>
      <c r="H17" s="15" t="s">
        <v>139</v>
      </c>
      <c r="I17" s="15"/>
      <c r="J17" s="15"/>
      <c r="K17" s="15"/>
      <c r="L17" s="15"/>
      <c r="M17" s="15"/>
      <c r="N17" s="15"/>
      <c r="O17" s="15"/>
      <c r="P17" s="14"/>
      <c r="Q17" s="15"/>
      <c r="R17" s="15" t="s">
        <v>42</v>
      </c>
      <c r="S17" s="17"/>
    </row>
    <row r="18" spans="1:19">
      <c r="A18" s="15">
        <v>17</v>
      </c>
      <c r="B18" s="15">
        <v>184300</v>
      </c>
      <c r="C18" s="15" t="s">
        <v>284</v>
      </c>
      <c r="D18" s="16" t="s">
        <v>285</v>
      </c>
      <c r="E18" s="4">
        <v>5</v>
      </c>
      <c r="F18" s="15"/>
      <c r="G18" s="15">
        <f t="shared" si="0"/>
        <v>81.41</v>
      </c>
      <c r="H18" s="15" t="s">
        <v>139</v>
      </c>
      <c r="I18" s="15"/>
      <c r="J18" s="15"/>
      <c r="K18" s="15"/>
      <c r="L18" s="15"/>
      <c r="M18" s="15"/>
      <c r="N18" s="15"/>
      <c r="O18" s="15"/>
      <c r="P18" s="15"/>
      <c r="Q18" s="15"/>
      <c r="R18" s="15"/>
      <c r="S18" s="17"/>
    </row>
    <row r="19" spans="1:19">
      <c r="A19" s="15">
        <v>18</v>
      </c>
      <c r="B19" s="15">
        <v>184315</v>
      </c>
      <c r="C19" s="15" t="s">
        <v>286</v>
      </c>
      <c r="D19" s="16" t="s">
        <v>287</v>
      </c>
      <c r="E19" s="4">
        <v>2</v>
      </c>
      <c r="F19" s="15"/>
      <c r="G19" s="15">
        <f t="shared" si="0"/>
        <v>81.099999999999994</v>
      </c>
      <c r="H19" s="15" t="s">
        <v>139</v>
      </c>
      <c r="I19" s="15"/>
      <c r="J19" s="15"/>
      <c r="K19" s="14"/>
      <c r="L19" s="14"/>
      <c r="M19" s="15"/>
      <c r="N19" s="15"/>
      <c r="O19" s="15"/>
      <c r="P19" s="15"/>
      <c r="Q19" s="15"/>
      <c r="R19" s="15"/>
      <c r="S19" s="17"/>
    </row>
    <row r="20" spans="1:19">
      <c r="A20" s="15">
        <v>19</v>
      </c>
      <c r="B20" s="15">
        <v>184309</v>
      </c>
      <c r="C20" s="15" t="s">
        <v>288</v>
      </c>
      <c r="D20" s="16" t="s">
        <v>289</v>
      </c>
      <c r="E20" s="4">
        <v>5</v>
      </c>
      <c r="F20" s="15"/>
      <c r="G20" s="15">
        <f t="shared" si="0"/>
        <v>80.69</v>
      </c>
      <c r="H20" s="15" t="s">
        <v>139</v>
      </c>
      <c r="I20" s="15"/>
      <c r="J20" s="15"/>
      <c r="K20" s="15"/>
      <c r="L20" s="15"/>
      <c r="M20" s="15"/>
      <c r="N20" s="15"/>
      <c r="O20" s="15"/>
      <c r="P20" s="15"/>
      <c r="Q20" s="15"/>
      <c r="R20" s="15"/>
      <c r="S20" s="17"/>
    </row>
    <row r="21" spans="1:19">
      <c r="A21" s="15">
        <v>20</v>
      </c>
      <c r="B21" s="15">
        <v>184327</v>
      </c>
      <c r="C21" s="15" t="s">
        <v>290</v>
      </c>
      <c r="D21" s="16" t="s">
        <v>291</v>
      </c>
      <c r="E21" s="4">
        <v>1</v>
      </c>
      <c r="F21" s="15">
        <v>2</v>
      </c>
      <c r="G21" s="15">
        <f t="shared" si="0"/>
        <v>80.25</v>
      </c>
      <c r="H21" s="15" t="s">
        <v>139</v>
      </c>
      <c r="I21" s="15"/>
      <c r="J21" s="15"/>
      <c r="K21" s="15"/>
      <c r="L21" s="15"/>
      <c r="M21" s="18" t="s">
        <v>252</v>
      </c>
      <c r="N21" s="15"/>
      <c r="O21" s="15"/>
      <c r="P21" s="14"/>
      <c r="Q21" s="15"/>
      <c r="R21" s="15"/>
      <c r="S21" s="17"/>
    </row>
    <row r="22" spans="1:19">
      <c r="A22" s="15">
        <v>21</v>
      </c>
      <c r="B22" s="15">
        <v>184306</v>
      </c>
      <c r="C22" s="15" t="s">
        <v>292</v>
      </c>
      <c r="D22" s="16" t="s">
        <v>293</v>
      </c>
      <c r="E22" s="4">
        <v>4</v>
      </c>
      <c r="F22" s="15"/>
      <c r="G22" s="15">
        <f t="shared" si="0"/>
        <v>80.16</v>
      </c>
      <c r="H22" s="15" t="s">
        <v>139</v>
      </c>
      <c r="I22" s="15"/>
      <c r="J22" s="15"/>
      <c r="K22" s="15"/>
      <c r="L22" s="15"/>
      <c r="M22" s="15"/>
      <c r="N22" s="15"/>
      <c r="O22" s="15"/>
      <c r="P22" s="15"/>
      <c r="Q22" s="15"/>
      <c r="R22" s="15"/>
      <c r="S22" s="17"/>
    </row>
    <row r="23" spans="1:19">
      <c r="A23" s="15">
        <v>22</v>
      </c>
      <c r="B23" s="15">
        <v>184335</v>
      </c>
      <c r="C23" s="15" t="s">
        <v>294</v>
      </c>
      <c r="D23" s="16" t="s">
        <v>295</v>
      </c>
      <c r="E23" s="4">
        <v>8</v>
      </c>
      <c r="F23" s="15"/>
      <c r="G23" s="15">
        <f t="shared" si="0"/>
        <v>79.960000000000008</v>
      </c>
      <c r="H23" s="15" t="s">
        <v>139</v>
      </c>
      <c r="I23" s="15"/>
      <c r="J23" s="15"/>
      <c r="K23" s="15"/>
      <c r="L23" s="15"/>
      <c r="M23" s="15"/>
      <c r="N23" s="15"/>
      <c r="O23" s="15"/>
      <c r="P23" s="15"/>
      <c r="Q23" s="15"/>
      <c r="R23" s="15"/>
      <c r="S23" s="17"/>
    </row>
    <row r="24" spans="1:19">
      <c r="A24" s="15">
        <v>23</v>
      </c>
      <c r="B24" s="15">
        <v>184303</v>
      </c>
      <c r="C24" s="15" t="s">
        <v>296</v>
      </c>
      <c r="D24" s="16" t="s">
        <v>297</v>
      </c>
      <c r="E24" s="4">
        <v>7</v>
      </c>
      <c r="F24" s="15"/>
      <c r="G24" s="15">
        <f t="shared" si="0"/>
        <v>79.949999999999989</v>
      </c>
      <c r="H24" s="15" t="s">
        <v>139</v>
      </c>
      <c r="I24" s="15"/>
      <c r="J24" s="15"/>
      <c r="K24" s="15"/>
      <c r="L24" s="15"/>
      <c r="M24" s="15"/>
      <c r="N24" s="15"/>
      <c r="O24" s="15"/>
      <c r="P24" s="15"/>
      <c r="Q24" s="15"/>
      <c r="R24" s="15"/>
      <c r="S24" s="17"/>
    </row>
    <row r="25" spans="1:19">
      <c r="A25" s="15">
        <v>24</v>
      </c>
      <c r="B25" s="15">
        <v>184307</v>
      </c>
      <c r="C25" s="15" t="s">
        <v>298</v>
      </c>
      <c r="D25" s="16" t="s">
        <v>299</v>
      </c>
      <c r="E25" s="4">
        <v>4</v>
      </c>
      <c r="F25" s="15"/>
      <c r="G25" s="15">
        <f t="shared" si="0"/>
        <v>79.64</v>
      </c>
      <c r="H25" s="15" t="s">
        <v>139</v>
      </c>
      <c r="I25" s="15"/>
      <c r="J25" s="15"/>
      <c r="K25" s="15"/>
      <c r="L25" s="15"/>
      <c r="M25" s="15"/>
      <c r="N25" s="15"/>
      <c r="O25" s="15"/>
      <c r="P25" s="15"/>
      <c r="Q25" s="15"/>
      <c r="R25" s="15"/>
      <c r="S25" s="17"/>
    </row>
    <row r="26" spans="1:19">
      <c r="A26" s="15">
        <v>25</v>
      </c>
      <c r="B26" s="15">
        <v>184334</v>
      </c>
      <c r="C26" s="18" t="s">
        <v>190</v>
      </c>
      <c r="D26" s="16" t="s">
        <v>300</v>
      </c>
      <c r="E26" s="4">
        <v>1</v>
      </c>
      <c r="F26" s="15"/>
      <c r="G26" s="15">
        <f t="shared" si="0"/>
        <v>79.53</v>
      </c>
      <c r="H26" s="15" t="s">
        <v>139</v>
      </c>
      <c r="I26" s="15"/>
      <c r="J26" s="15"/>
      <c r="K26" s="15"/>
      <c r="L26" s="15"/>
      <c r="M26" s="15"/>
      <c r="N26" s="15"/>
      <c r="O26" s="15"/>
      <c r="P26" s="15"/>
      <c r="Q26" s="15"/>
      <c r="R26" s="15"/>
      <c r="S26" s="17"/>
    </row>
    <row r="27" spans="1:19">
      <c r="A27" s="15">
        <v>26</v>
      </c>
      <c r="B27" s="15">
        <v>184320</v>
      </c>
      <c r="C27" s="18" t="s">
        <v>301</v>
      </c>
      <c r="D27" s="16" t="s">
        <v>302</v>
      </c>
      <c r="E27" s="4">
        <v>1</v>
      </c>
      <c r="F27" s="15"/>
      <c r="G27" s="15">
        <f t="shared" si="0"/>
        <v>79.33</v>
      </c>
      <c r="H27" s="15" t="s">
        <v>139</v>
      </c>
      <c r="I27" s="15"/>
      <c r="J27" s="15"/>
      <c r="K27" s="15"/>
      <c r="L27" s="15"/>
      <c r="M27" s="15"/>
      <c r="N27" s="15"/>
      <c r="O27" s="15"/>
      <c r="P27" s="15"/>
      <c r="Q27" s="15"/>
      <c r="R27" s="15"/>
      <c r="S27" s="17"/>
    </row>
    <row r="28" spans="1:19">
      <c r="A28" s="15">
        <v>27</v>
      </c>
      <c r="B28" s="15">
        <v>184317</v>
      </c>
      <c r="C28" s="15" t="s">
        <v>303</v>
      </c>
      <c r="D28" s="16" t="s">
        <v>304</v>
      </c>
      <c r="E28" s="4">
        <v>1</v>
      </c>
      <c r="F28" s="15"/>
      <c r="G28" s="15">
        <f t="shared" si="0"/>
        <v>78.09</v>
      </c>
      <c r="H28" s="15" t="s">
        <v>197</v>
      </c>
      <c r="I28" s="15"/>
      <c r="J28" s="15"/>
      <c r="K28" s="15"/>
      <c r="L28" s="15"/>
      <c r="M28" s="15"/>
      <c r="N28" s="15"/>
      <c r="O28" s="15"/>
      <c r="P28" s="15"/>
      <c r="Q28" s="15"/>
      <c r="R28" s="15"/>
      <c r="S28" s="17"/>
    </row>
    <row r="29" spans="1:19">
      <c r="A29" s="15">
        <v>28</v>
      </c>
      <c r="B29" s="15">
        <v>184311</v>
      </c>
      <c r="C29" s="15" t="s">
        <v>305</v>
      </c>
      <c r="D29" s="16" t="s">
        <v>306</v>
      </c>
      <c r="E29" s="4">
        <v>5</v>
      </c>
      <c r="F29" s="15"/>
      <c r="G29" s="15">
        <f t="shared" si="0"/>
        <v>78.05</v>
      </c>
      <c r="H29" s="15" t="s">
        <v>197</v>
      </c>
      <c r="I29" s="15"/>
      <c r="J29" s="15"/>
      <c r="K29" s="15"/>
      <c r="L29" s="15"/>
      <c r="M29" s="15"/>
      <c r="N29" s="15"/>
      <c r="O29" s="15"/>
      <c r="P29" s="15"/>
      <c r="Q29" s="15"/>
      <c r="R29" s="15"/>
      <c r="S29" s="17"/>
    </row>
    <row r="30" spans="1:19">
      <c r="A30" s="15">
        <v>29</v>
      </c>
      <c r="B30" s="15">
        <v>184332</v>
      </c>
      <c r="C30" s="18" t="s">
        <v>307</v>
      </c>
      <c r="D30" s="16" t="s">
        <v>308</v>
      </c>
      <c r="E30" s="4">
        <v>1</v>
      </c>
      <c r="F30" s="15"/>
      <c r="G30" s="15">
        <f t="shared" si="0"/>
        <v>77.53</v>
      </c>
      <c r="H30" s="15" t="s">
        <v>197</v>
      </c>
      <c r="I30" s="15"/>
      <c r="J30" s="15"/>
      <c r="K30" s="15"/>
      <c r="L30" s="15"/>
      <c r="M30" s="15"/>
      <c r="N30" s="15"/>
      <c r="O30" s="15"/>
      <c r="P30" s="15"/>
      <c r="Q30" s="15"/>
      <c r="R30" s="15"/>
      <c r="S30" s="17"/>
    </row>
    <row r="31" spans="1:19">
      <c r="A31" s="15">
        <v>30</v>
      </c>
      <c r="B31" s="15">
        <v>184336</v>
      </c>
      <c r="C31" s="15" t="s">
        <v>309</v>
      </c>
      <c r="D31" s="16" t="s">
        <v>310</v>
      </c>
      <c r="E31" s="4">
        <v>5</v>
      </c>
      <c r="F31" s="15"/>
      <c r="G31" s="15">
        <f t="shared" si="0"/>
        <v>77.209999999999994</v>
      </c>
      <c r="H31" s="15" t="s">
        <v>197</v>
      </c>
      <c r="I31" s="15"/>
      <c r="J31" s="15"/>
      <c r="K31" s="15"/>
      <c r="L31" s="15"/>
      <c r="M31" s="15"/>
      <c r="N31" s="15"/>
      <c r="O31" s="15"/>
      <c r="P31" s="15"/>
      <c r="Q31" s="15"/>
      <c r="R31" s="15"/>
      <c r="S31" s="17"/>
    </row>
    <row r="32" spans="1:19">
      <c r="A32" s="15">
        <v>31</v>
      </c>
      <c r="B32" s="15">
        <v>184337</v>
      </c>
      <c r="C32" s="15" t="s">
        <v>311</v>
      </c>
      <c r="D32" s="16" t="s">
        <v>312</v>
      </c>
      <c r="E32" s="4">
        <v>5</v>
      </c>
      <c r="F32" s="15"/>
      <c r="G32" s="15">
        <f t="shared" si="0"/>
        <v>76.53</v>
      </c>
      <c r="H32" s="15" t="s">
        <v>197</v>
      </c>
      <c r="I32" s="15"/>
      <c r="J32" s="15"/>
      <c r="K32" s="15"/>
      <c r="L32" s="15"/>
      <c r="M32" s="15"/>
      <c r="N32" s="15"/>
      <c r="O32" s="15"/>
      <c r="P32" s="15"/>
      <c r="Q32" s="15"/>
      <c r="R32" s="15"/>
      <c r="S32" s="17"/>
    </row>
    <row r="33" spans="1:19">
      <c r="A33" s="15">
        <v>32</v>
      </c>
      <c r="B33" s="15">
        <v>184325</v>
      </c>
      <c r="C33" s="15" t="s">
        <v>313</v>
      </c>
      <c r="D33" s="16" t="s">
        <v>312</v>
      </c>
      <c r="E33" s="4">
        <v>1</v>
      </c>
      <c r="F33" s="15"/>
      <c r="G33" s="15">
        <f t="shared" si="0"/>
        <v>76.33</v>
      </c>
      <c r="H33" s="15" t="s">
        <v>197</v>
      </c>
      <c r="I33" s="15"/>
      <c r="J33" s="15"/>
      <c r="K33" s="15"/>
      <c r="L33" s="15"/>
      <c r="M33" s="15"/>
      <c r="N33" s="15"/>
      <c r="O33" s="15"/>
      <c r="P33" s="15"/>
      <c r="Q33" s="15"/>
      <c r="R33" s="15"/>
      <c r="S33" s="17"/>
    </row>
    <row r="34" spans="1:19">
      <c r="A34" s="15">
        <v>33</v>
      </c>
      <c r="B34" s="15">
        <v>184328</v>
      </c>
      <c r="C34" s="15" t="s">
        <v>314</v>
      </c>
      <c r="D34" s="16" t="s">
        <v>315</v>
      </c>
      <c r="E34" s="4">
        <v>5</v>
      </c>
      <c r="F34" s="15"/>
      <c r="G34" s="15">
        <f t="shared" si="0"/>
        <v>75.849999999999994</v>
      </c>
      <c r="H34" s="15" t="s">
        <v>197</v>
      </c>
      <c r="I34" s="15"/>
      <c r="J34" s="15"/>
      <c r="K34" s="15"/>
      <c r="L34" s="15"/>
      <c r="M34" s="15"/>
      <c r="N34" s="15"/>
      <c r="O34" s="15"/>
      <c r="P34" s="15"/>
      <c r="Q34" s="15"/>
      <c r="R34" s="15"/>
      <c r="S34" s="17"/>
    </row>
    <row r="35" spans="1:19">
      <c r="A35" s="15">
        <v>34</v>
      </c>
      <c r="B35" s="15">
        <v>184310</v>
      </c>
      <c r="C35" s="15" t="s">
        <v>316</v>
      </c>
      <c r="D35" s="16" t="s">
        <v>317</v>
      </c>
      <c r="E35" s="4">
        <v>4</v>
      </c>
      <c r="F35" s="15"/>
      <c r="G35" s="15">
        <f t="shared" si="0"/>
        <v>75.320000000000007</v>
      </c>
      <c r="H35" s="15" t="s">
        <v>197</v>
      </c>
      <c r="I35" s="15"/>
      <c r="J35" s="15"/>
      <c r="K35" s="15"/>
      <c r="L35" s="15"/>
      <c r="M35" s="15"/>
      <c r="N35" s="15"/>
      <c r="O35" s="15"/>
      <c r="P35" s="15"/>
      <c r="Q35" s="15"/>
      <c r="R35" s="15"/>
      <c r="S35" s="17"/>
    </row>
    <row r="36" spans="1:19">
      <c r="A36" s="15">
        <v>35</v>
      </c>
      <c r="B36" s="15">
        <v>184302</v>
      </c>
      <c r="C36" s="15" t="s">
        <v>318</v>
      </c>
      <c r="D36" s="16" t="s">
        <v>319</v>
      </c>
      <c r="E36" s="4">
        <v>15</v>
      </c>
      <c r="F36" s="15"/>
      <c r="G36" s="15">
        <f t="shared" si="0"/>
        <v>73.47</v>
      </c>
      <c r="H36" s="15" t="s">
        <v>197</v>
      </c>
      <c r="I36" s="15"/>
      <c r="J36" s="15"/>
      <c r="K36" s="15"/>
      <c r="L36" s="15"/>
      <c r="M36" s="15"/>
      <c r="N36" s="15"/>
      <c r="O36" s="15"/>
      <c r="P36" s="15"/>
      <c r="Q36" s="15"/>
      <c r="R36" s="15" t="s">
        <v>320</v>
      </c>
      <c r="S36" s="17"/>
    </row>
    <row r="37" spans="1:19">
      <c r="A37" s="15">
        <v>36</v>
      </c>
      <c r="B37" s="15">
        <v>184316</v>
      </c>
      <c r="C37" s="18" t="s">
        <v>321</v>
      </c>
      <c r="D37" s="16" t="s">
        <v>322</v>
      </c>
      <c r="E37" s="4">
        <v>1</v>
      </c>
      <c r="F37" s="15"/>
      <c r="G37" s="15">
        <f t="shared" si="0"/>
        <v>72.81</v>
      </c>
      <c r="H37" s="15" t="s">
        <v>197</v>
      </c>
      <c r="I37" s="15"/>
      <c r="J37" s="15"/>
      <c r="K37" s="15"/>
      <c r="L37" s="15"/>
      <c r="M37" s="15"/>
      <c r="N37" s="15"/>
      <c r="O37" s="15"/>
      <c r="P37" s="15"/>
      <c r="Q37" s="15"/>
      <c r="R37" s="15"/>
      <c r="S37" s="17"/>
    </row>
    <row r="38" spans="1:19">
      <c r="A38" s="15">
        <v>37</v>
      </c>
      <c r="B38" s="15">
        <v>184326</v>
      </c>
      <c r="C38" s="18" t="s">
        <v>323</v>
      </c>
      <c r="D38" s="16" t="s">
        <v>324</v>
      </c>
      <c r="E38" s="4">
        <v>4</v>
      </c>
      <c r="F38" s="15"/>
      <c r="G38" s="15">
        <f t="shared" si="0"/>
        <v>72.12</v>
      </c>
      <c r="H38" s="15" t="s">
        <v>197</v>
      </c>
      <c r="I38" s="15"/>
      <c r="J38" s="15"/>
      <c r="K38" s="15"/>
      <c r="L38" s="15"/>
      <c r="M38" s="15"/>
      <c r="N38" s="15"/>
      <c r="O38" s="15"/>
      <c r="P38" s="15"/>
      <c r="Q38" s="15"/>
      <c r="R38" s="15"/>
      <c r="S38" s="17"/>
    </row>
    <row r="39" spans="1:19">
      <c r="A39" s="15">
        <v>38</v>
      </c>
      <c r="B39" s="15">
        <v>184305</v>
      </c>
      <c r="C39" s="15" t="s">
        <v>325</v>
      </c>
      <c r="D39" s="16" t="s">
        <v>326</v>
      </c>
      <c r="E39" s="4">
        <v>11</v>
      </c>
      <c r="F39" s="15"/>
      <c r="G39" s="15">
        <f t="shared" si="0"/>
        <v>70.91</v>
      </c>
      <c r="H39" s="15" t="s">
        <v>197</v>
      </c>
      <c r="I39" s="15"/>
      <c r="J39" s="15"/>
      <c r="K39" s="15"/>
      <c r="L39" s="15"/>
      <c r="M39" s="15"/>
      <c r="N39" s="15"/>
      <c r="O39" s="15"/>
      <c r="P39" s="15"/>
      <c r="Q39" s="15"/>
      <c r="R39" s="15" t="s">
        <v>327</v>
      </c>
      <c r="S39" s="17"/>
    </row>
    <row r="40" spans="1:19">
      <c r="A40" s="17"/>
      <c r="B40" s="17"/>
      <c r="C40" s="17"/>
      <c r="D40" s="17"/>
      <c r="E40" s="20"/>
      <c r="F40" s="17"/>
      <c r="G40" s="17"/>
      <c r="H40" s="17"/>
      <c r="I40" s="17"/>
      <c r="J40" s="17"/>
      <c r="K40" s="17"/>
      <c r="L40" s="17"/>
      <c r="M40" s="17"/>
      <c r="N40" s="17"/>
      <c r="O40" s="17"/>
      <c r="P40" s="17"/>
      <c r="Q40" s="17"/>
      <c r="R40" s="17"/>
      <c r="S40" s="17"/>
    </row>
    <row r="41" spans="1:19">
      <c r="A41" s="17"/>
      <c r="B41" s="17"/>
      <c r="C41" s="17"/>
      <c r="D41" s="17"/>
      <c r="E41" s="20"/>
      <c r="F41" s="17"/>
      <c r="G41" s="17"/>
      <c r="H41" s="17"/>
      <c r="I41" s="17"/>
      <c r="J41" s="17"/>
      <c r="K41" s="17"/>
      <c r="L41" s="17"/>
      <c r="M41" s="17"/>
      <c r="N41" s="17"/>
      <c r="O41" s="17"/>
      <c r="P41" s="17"/>
      <c r="Q41" s="17"/>
      <c r="R41" s="17"/>
      <c r="S41" s="17"/>
    </row>
    <row r="42" spans="1:19">
      <c r="A42" s="17"/>
      <c r="B42" s="17"/>
      <c r="C42" s="17"/>
      <c r="D42" s="17"/>
      <c r="E42" s="20"/>
      <c r="F42" s="17"/>
      <c r="G42" s="17"/>
      <c r="H42" s="17"/>
      <c r="I42" s="17"/>
      <c r="J42" s="17"/>
      <c r="K42" s="17"/>
      <c r="L42" s="17"/>
      <c r="M42" s="17"/>
      <c r="N42" s="17"/>
      <c r="O42" s="17"/>
      <c r="P42" s="17"/>
      <c r="Q42" s="17"/>
      <c r="R42" s="17"/>
      <c r="S42" s="17"/>
    </row>
    <row r="43" spans="1:19">
      <c r="A43" s="17"/>
      <c r="B43" s="17"/>
      <c r="C43" s="17"/>
      <c r="D43" s="17"/>
      <c r="E43" s="20"/>
      <c r="F43" s="17"/>
      <c r="G43" s="17"/>
      <c r="H43" s="17"/>
      <c r="I43" s="17"/>
      <c r="J43" s="17"/>
      <c r="K43" s="17"/>
      <c r="L43" s="17"/>
      <c r="M43" s="17"/>
      <c r="N43" s="17"/>
      <c r="O43" s="17"/>
      <c r="P43" s="17"/>
      <c r="Q43" s="17"/>
      <c r="R43" s="17"/>
      <c r="S43" s="17"/>
    </row>
    <row r="44" spans="1:19">
      <c r="A44" s="17"/>
      <c r="B44" s="17"/>
      <c r="C44" s="17"/>
      <c r="D44" s="17"/>
      <c r="E44" s="20"/>
      <c r="F44" s="17"/>
      <c r="G44" s="17"/>
      <c r="H44" s="17"/>
      <c r="I44" s="17"/>
      <c r="J44" s="17"/>
      <c r="K44" s="17"/>
      <c r="L44" s="17"/>
      <c r="M44" s="17"/>
      <c r="N44" s="17"/>
      <c r="O44" s="17"/>
      <c r="P44" s="17"/>
      <c r="Q44" s="17"/>
      <c r="R44" s="17"/>
      <c r="S44" s="17"/>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01958-D2AB-424E-9592-7391DEDC6E32}">
  <dimension ref="A1:D72"/>
  <sheetViews>
    <sheetView tabSelected="1" workbookViewId="0">
      <selection activeCell="D7" sqref="D7"/>
    </sheetView>
  </sheetViews>
  <sheetFormatPr defaultRowHeight="14"/>
  <cols>
    <col min="1" max="1" width="10.25" customWidth="1"/>
    <col min="2" max="2" width="21.83203125" customWidth="1"/>
    <col min="4" max="4" width="16.1640625" customWidth="1"/>
  </cols>
  <sheetData>
    <row r="1" spans="1:4" ht="15">
      <c r="A1" s="50" t="s">
        <v>472</v>
      </c>
      <c r="B1" s="50" t="s">
        <v>606</v>
      </c>
      <c r="C1" s="50" t="s">
        <v>607</v>
      </c>
      <c r="D1" s="50" t="s">
        <v>475</v>
      </c>
    </row>
    <row r="2" spans="1:4" ht="15">
      <c r="A2" s="52" t="s">
        <v>699</v>
      </c>
      <c r="B2" s="52" t="s">
        <v>609</v>
      </c>
      <c r="C2" s="52" t="s">
        <v>700</v>
      </c>
      <c r="D2" s="52" t="s">
        <v>610</v>
      </c>
    </row>
    <row r="3" spans="1:4" ht="15">
      <c r="A3" s="52" t="s">
        <v>701</v>
      </c>
      <c r="B3" s="52" t="s">
        <v>609</v>
      </c>
      <c r="C3" s="52" t="s">
        <v>702</v>
      </c>
      <c r="D3" s="52" t="s">
        <v>610</v>
      </c>
    </row>
    <row r="4" spans="1:4" ht="15">
      <c r="A4" s="52" t="s">
        <v>608</v>
      </c>
      <c r="B4" s="52" t="s">
        <v>609</v>
      </c>
      <c r="C4" s="52">
        <v>80.227000000000004</v>
      </c>
      <c r="D4" s="52" t="s">
        <v>610</v>
      </c>
    </row>
    <row r="5" spans="1:4" ht="15">
      <c r="A5" s="52" t="s">
        <v>611</v>
      </c>
      <c r="B5" s="52" t="s">
        <v>609</v>
      </c>
      <c r="C5" s="56">
        <v>79.159499999999994</v>
      </c>
      <c r="D5" s="52" t="s">
        <v>610</v>
      </c>
    </row>
    <row r="6" spans="1:4" ht="15">
      <c r="A6" s="52" t="s">
        <v>612</v>
      </c>
      <c r="B6" s="52" t="s">
        <v>609</v>
      </c>
      <c r="C6" s="56">
        <v>77.703999999999994</v>
      </c>
      <c r="D6" s="52" t="s">
        <v>610</v>
      </c>
    </row>
    <row r="7" spans="1:4" ht="15">
      <c r="A7" s="52" t="s">
        <v>613</v>
      </c>
      <c r="B7" s="52" t="s">
        <v>609</v>
      </c>
      <c r="C7" s="57">
        <v>77.686499999999995</v>
      </c>
      <c r="D7" s="52" t="s">
        <v>610</v>
      </c>
    </row>
    <row r="8" spans="1:4" ht="15">
      <c r="A8" s="52" t="s">
        <v>614</v>
      </c>
      <c r="B8" s="52" t="s">
        <v>609</v>
      </c>
      <c r="C8" s="56">
        <v>76.700999999999993</v>
      </c>
      <c r="D8" s="52" t="s">
        <v>610</v>
      </c>
    </row>
    <row r="9" spans="1:4" ht="15">
      <c r="A9" s="52" t="s">
        <v>615</v>
      </c>
      <c r="B9" s="52" t="s">
        <v>609</v>
      </c>
      <c r="C9" s="56">
        <v>76.433500000000009</v>
      </c>
      <c r="D9" s="52" t="s">
        <v>610</v>
      </c>
    </row>
    <row r="10" spans="1:4" ht="15">
      <c r="A10" s="52" t="s">
        <v>616</v>
      </c>
      <c r="B10" s="52" t="s">
        <v>609</v>
      </c>
      <c r="C10" s="52">
        <v>75.993499999999983</v>
      </c>
      <c r="D10" s="52" t="s">
        <v>610</v>
      </c>
    </row>
    <row r="11" spans="1:4" ht="15">
      <c r="A11" s="52" t="s">
        <v>617</v>
      </c>
      <c r="B11" s="52" t="s">
        <v>609</v>
      </c>
      <c r="C11" s="52">
        <v>75.550499999999985</v>
      </c>
      <c r="D11" s="52" t="s">
        <v>610</v>
      </c>
    </row>
    <row r="12" spans="1:4" ht="15">
      <c r="A12" s="52" t="s">
        <v>618</v>
      </c>
      <c r="B12" s="52" t="s">
        <v>609</v>
      </c>
      <c r="C12" s="52">
        <v>75.083000000000013</v>
      </c>
      <c r="D12" s="52" t="s">
        <v>610</v>
      </c>
    </row>
    <row r="13" spans="1:4" ht="15">
      <c r="A13" s="52" t="s">
        <v>619</v>
      </c>
      <c r="B13" s="52" t="s">
        <v>609</v>
      </c>
      <c r="C13" s="52">
        <v>74.8035</v>
      </c>
      <c r="D13" s="52" t="s">
        <v>610</v>
      </c>
    </row>
    <row r="14" spans="1:4" ht="15">
      <c r="A14" s="52" t="s">
        <v>620</v>
      </c>
      <c r="B14" s="52" t="s">
        <v>609</v>
      </c>
      <c r="C14" s="52">
        <v>74.787500000000009</v>
      </c>
      <c r="D14" s="52" t="s">
        <v>610</v>
      </c>
    </row>
    <row r="15" spans="1:4" ht="15">
      <c r="A15" s="52" t="s">
        <v>621</v>
      </c>
      <c r="B15" s="52" t="s">
        <v>609</v>
      </c>
      <c r="C15" s="52">
        <v>74.708500000000001</v>
      </c>
      <c r="D15" s="52" t="s">
        <v>610</v>
      </c>
    </row>
    <row r="16" spans="1:4" ht="15">
      <c r="A16" s="52" t="s">
        <v>622</v>
      </c>
      <c r="B16" s="52" t="s">
        <v>609</v>
      </c>
      <c r="C16" s="52">
        <v>74.534500000000008</v>
      </c>
      <c r="D16" s="52" t="s">
        <v>610</v>
      </c>
    </row>
    <row r="17" spans="1:4" ht="15">
      <c r="A17" s="52" t="s">
        <v>623</v>
      </c>
      <c r="B17" s="52" t="s">
        <v>609</v>
      </c>
      <c r="C17" s="52">
        <v>74.315999999999988</v>
      </c>
      <c r="D17" s="52" t="s">
        <v>610</v>
      </c>
    </row>
    <row r="18" spans="1:4" ht="15">
      <c r="A18" s="52" t="s">
        <v>624</v>
      </c>
      <c r="B18" s="52" t="s">
        <v>609</v>
      </c>
      <c r="C18" s="52">
        <v>73.836500000000001</v>
      </c>
      <c r="D18" s="52" t="s">
        <v>610</v>
      </c>
    </row>
    <row r="19" spans="1:4" ht="15">
      <c r="A19" s="52" t="s">
        <v>625</v>
      </c>
      <c r="B19" s="52" t="s">
        <v>609</v>
      </c>
      <c r="C19" s="52">
        <v>73.346000000000004</v>
      </c>
      <c r="D19" s="52" t="s">
        <v>610</v>
      </c>
    </row>
    <row r="20" spans="1:4" ht="15">
      <c r="A20" s="52" t="s">
        <v>626</v>
      </c>
      <c r="B20" s="52" t="s">
        <v>609</v>
      </c>
      <c r="C20" s="52">
        <v>73.162999999999997</v>
      </c>
      <c r="D20" s="52" t="s">
        <v>610</v>
      </c>
    </row>
    <row r="21" spans="1:4" ht="15">
      <c r="A21" s="52" t="s">
        <v>627</v>
      </c>
      <c r="B21" s="52" t="s">
        <v>609</v>
      </c>
      <c r="C21" s="52">
        <v>73.030499999999989</v>
      </c>
      <c r="D21" s="52" t="s">
        <v>610</v>
      </c>
    </row>
    <row r="22" spans="1:4" ht="15">
      <c r="A22" s="52" t="s">
        <v>628</v>
      </c>
      <c r="B22" s="52" t="s">
        <v>609</v>
      </c>
      <c r="C22" s="52"/>
      <c r="D22" s="52" t="s">
        <v>478</v>
      </c>
    </row>
    <row r="23" spans="1:4" ht="15">
      <c r="A23" s="52" t="s">
        <v>629</v>
      </c>
      <c r="B23" s="52" t="s">
        <v>609</v>
      </c>
      <c r="C23" s="52"/>
      <c r="D23" s="52" t="s">
        <v>478</v>
      </c>
    </row>
    <row r="24" spans="1:4" ht="15">
      <c r="A24" s="52" t="s">
        <v>630</v>
      </c>
      <c r="B24" s="52" t="s">
        <v>609</v>
      </c>
      <c r="C24" s="52"/>
      <c r="D24" s="52" t="s">
        <v>478</v>
      </c>
    </row>
    <row r="25" spans="1:4" ht="15">
      <c r="A25" s="52" t="s">
        <v>631</v>
      </c>
      <c r="B25" s="52" t="s">
        <v>609</v>
      </c>
      <c r="C25" s="52"/>
      <c r="D25" s="52" t="s">
        <v>478</v>
      </c>
    </row>
    <row r="26" spans="1:4" ht="15">
      <c r="A26" s="52" t="s">
        <v>632</v>
      </c>
      <c r="B26" s="52" t="s">
        <v>609</v>
      </c>
      <c r="C26" s="52"/>
      <c r="D26" s="52" t="s">
        <v>478</v>
      </c>
    </row>
    <row r="27" spans="1:4" ht="15">
      <c r="A27" s="52" t="s">
        <v>633</v>
      </c>
      <c r="B27" s="52" t="s">
        <v>609</v>
      </c>
      <c r="C27" s="52"/>
      <c r="D27" s="52" t="s">
        <v>478</v>
      </c>
    </row>
    <row r="28" spans="1:4" ht="15">
      <c r="A28" s="52" t="s">
        <v>634</v>
      </c>
      <c r="B28" s="52" t="s">
        <v>635</v>
      </c>
      <c r="C28" s="52"/>
      <c r="D28" s="52" t="s">
        <v>478</v>
      </c>
    </row>
    <row r="29" spans="1:4" ht="15">
      <c r="A29" s="54" t="s">
        <v>636</v>
      </c>
      <c r="B29" s="54" t="s">
        <v>637</v>
      </c>
      <c r="C29" s="55"/>
      <c r="D29" s="52" t="s">
        <v>478</v>
      </c>
    </row>
    <row r="30" spans="1:4" ht="15">
      <c r="A30" s="54" t="s">
        <v>638</v>
      </c>
      <c r="B30" s="54" t="s">
        <v>639</v>
      </c>
      <c r="C30" s="55"/>
      <c r="D30" s="52" t="s">
        <v>478</v>
      </c>
    </row>
    <row r="31" spans="1:4" ht="15">
      <c r="A31" s="54" t="s">
        <v>640</v>
      </c>
      <c r="B31" s="54" t="s">
        <v>641</v>
      </c>
      <c r="C31" s="55"/>
      <c r="D31" s="52" t="s">
        <v>478</v>
      </c>
    </row>
    <row r="32" spans="1:4" ht="15">
      <c r="A32" s="54" t="s">
        <v>642</v>
      </c>
      <c r="B32" s="54" t="s">
        <v>643</v>
      </c>
      <c r="C32" s="55"/>
      <c r="D32" s="52" t="s">
        <v>478</v>
      </c>
    </row>
    <row r="33" spans="1:4" ht="15">
      <c r="A33" s="54" t="s">
        <v>644</v>
      </c>
      <c r="B33" s="54" t="s">
        <v>645</v>
      </c>
      <c r="C33" s="55"/>
      <c r="D33" s="52" t="s">
        <v>478</v>
      </c>
    </row>
    <row r="34" spans="1:4" ht="15">
      <c r="A34" s="54" t="s">
        <v>646</v>
      </c>
      <c r="B34" s="54" t="s">
        <v>647</v>
      </c>
      <c r="C34" s="55"/>
      <c r="D34" s="52" t="s">
        <v>478</v>
      </c>
    </row>
    <row r="35" spans="1:4" ht="15">
      <c r="A35" s="54" t="s">
        <v>648</v>
      </c>
      <c r="B35" s="54" t="s">
        <v>643</v>
      </c>
      <c r="C35" s="55"/>
      <c r="D35" s="52" t="s">
        <v>478</v>
      </c>
    </row>
    <row r="36" spans="1:4" ht="15">
      <c r="A36" s="54" t="s">
        <v>649</v>
      </c>
      <c r="B36" s="54" t="s">
        <v>643</v>
      </c>
      <c r="C36" s="55"/>
      <c r="D36" s="52" t="s">
        <v>478</v>
      </c>
    </row>
    <row r="37" spans="1:4" ht="15">
      <c r="A37" s="54" t="s">
        <v>650</v>
      </c>
      <c r="B37" s="54" t="s">
        <v>643</v>
      </c>
      <c r="C37" s="55"/>
      <c r="D37" s="52" t="s">
        <v>478</v>
      </c>
    </row>
    <row r="38" spans="1:4" ht="15">
      <c r="A38" s="54" t="s">
        <v>651</v>
      </c>
      <c r="B38" s="54" t="s">
        <v>652</v>
      </c>
      <c r="C38" s="55"/>
      <c r="D38" s="52" t="s">
        <v>478</v>
      </c>
    </row>
    <row r="39" spans="1:4" ht="15">
      <c r="A39" s="54" t="s">
        <v>653</v>
      </c>
      <c r="B39" s="54" t="s">
        <v>654</v>
      </c>
      <c r="C39" s="55"/>
      <c r="D39" s="52" t="s">
        <v>478</v>
      </c>
    </row>
    <row r="40" spans="1:4" ht="15">
      <c r="A40" s="54" t="s">
        <v>655</v>
      </c>
      <c r="B40" s="54" t="s">
        <v>656</v>
      </c>
      <c r="C40" s="55"/>
      <c r="D40" s="52" t="s">
        <v>478</v>
      </c>
    </row>
    <row r="41" spans="1:4" ht="15">
      <c r="A41" s="54" t="s">
        <v>657</v>
      </c>
      <c r="B41" s="54" t="s">
        <v>643</v>
      </c>
      <c r="C41" s="55"/>
      <c r="D41" s="52" t="s">
        <v>478</v>
      </c>
    </row>
    <row r="42" spans="1:4" ht="15">
      <c r="A42" s="54" t="s">
        <v>658</v>
      </c>
      <c r="B42" s="54" t="s">
        <v>645</v>
      </c>
      <c r="C42" s="55"/>
      <c r="D42" s="52" t="s">
        <v>478</v>
      </c>
    </row>
    <row r="43" spans="1:4" ht="15">
      <c r="A43" s="54" t="s">
        <v>659</v>
      </c>
      <c r="B43" s="54" t="s">
        <v>656</v>
      </c>
      <c r="C43" s="55"/>
      <c r="D43" s="52" t="s">
        <v>478</v>
      </c>
    </row>
    <row r="44" spans="1:4" ht="15">
      <c r="A44" s="54" t="s">
        <v>660</v>
      </c>
      <c r="B44" s="54" t="s">
        <v>661</v>
      </c>
      <c r="C44" s="55"/>
      <c r="D44" s="52" t="s">
        <v>478</v>
      </c>
    </row>
    <row r="45" spans="1:4" ht="15">
      <c r="A45" s="54" t="s">
        <v>662</v>
      </c>
      <c r="B45" s="54" t="s">
        <v>656</v>
      </c>
      <c r="C45" s="55"/>
      <c r="D45" s="52" t="s">
        <v>478</v>
      </c>
    </row>
    <row r="46" spans="1:4" ht="15">
      <c r="A46" s="54" t="s">
        <v>663</v>
      </c>
      <c r="B46" s="54" t="s">
        <v>656</v>
      </c>
      <c r="C46" s="55"/>
      <c r="D46" s="52" t="s">
        <v>478</v>
      </c>
    </row>
    <row r="47" spans="1:4" ht="15">
      <c r="A47" s="54" t="s">
        <v>664</v>
      </c>
      <c r="B47" s="54" t="s">
        <v>643</v>
      </c>
      <c r="C47" s="55"/>
      <c r="D47" s="52" t="s">
        <v>478</v>
      </c>
    </row>
    <row r="48" spans="1:4" ht="15">
      <c r="A48" s="54" t="s">
        <v>665</v>
      </c>
      <c r="B48" s="54" t="s">
        <v>666</v>
      </c>
      <c r="C48" s="55"/>
      <c r="D48" s="52" t="s">
        <v>478</v>
      </c>
    </row>
    <row r="49" spans="1:4" ht="15">
      <c r="A49" s="54" t="s">
        <v>667</v>
      </c>
      <c r="B49" s="54" t="s">
        <v>641</v>
      </c>
      <c r="C49" s="55"/>
      <c r="D49" s="52" t="s">
        <v>478</v>
      </c>
    </row>
    <row r="50" spans="1:4" ht="15">
      <c r="A50" s="54" t="s">
        <v>668</v>
      </c>
      <c r="B50" s="54" t="s">
        <v>643</v>
      </c>
      <c r="C50" s="55"/>
      <c r="D50" s="52" t="s">
        <v>478</v>
      </c>
    </row>
    <row r="51" spans="1:4" ht="15">
      <c r="A51" s="54" t="s">
        <v>669</v>
      </c>
      <c r="B51" s="54" t="s">
        <v>670</v>
      </c>
      <c r="C51" s="55"/>
      <c r="D51" s="52" t="s">
        <v>478</v>
      </c>
    </row>
    <row r="52" spans="1:4" ht="15">
      <c r="A52" s="54" t="s">
        <v>671</v>
      </c>
      <c r="B52" s="54" t="s">
        <v>672</v>
      </c>
      <c r="C52" s="55"/>
      <c r="D52" s="52" t="s">
        <v>478</v>
      </c>
    </row>
    <row r="53" spans="1:4" ht="15">
      <c r="A53" s="54" t="s">
        <v>673</v>
      </c>
      <c r="B53" s="54" t="s">
        <v>643</v>
      </c>
      <c r="C53" s="55"/>
      <c r="D53" s="52" t="s">
        <v>478</v>
      </c>
    </row>
    <row r="54" spans="1:4" ht="15">
      <c r="A54" s="54" t="s">
        <v>674</v>
      </c>
      <c r="B54" s="54" t="s">
        <v>675</v>
      </c>
      <c r="C54" s="55"/>
      <c r="D54" s="52" t="s">
        <v>478</v>
      </c>
    </row>
    <row r="55" spans="1:4" ht="15">
      <c r="A55" s="54" t="s">
        <v>676</v>
      </c>
      <c r="B55" s="54" t="s">
        <v>643</v>
      </c>
      <c r="C55" s="55"/>
      <c r="D55" s="52" t="s">
        <v>478</v>
      </c>
    </row>
    <row r="56" spans="1:4" ht="15">
      <c r="A56" s="54" t="s">
        <v>677</v>
      </c>
      <c r="B56" s="54" t="s">
        <v>643</v>
      </c>
      <c r="C56" s="55"/>
      <c r="D56" s="52" t="s">
        <v>478</v>
      </c>
    </row>
    <row r="57" spans="1:4" ht="15">
      <c r="A57" s="54" t="s">
        <v>678</v>
      </c>
      <c r="B57" s="54" t="s">
        <v>643</v>
      </c>
      <c r="C57" s="55"/>
      <c r="D57" s="52" t="s">
        <v>478</v>
      </c>
    </row>
    <row r="58" spans="1:4" ht="15">
      <c r="A58" s="54" t="s">
        <v>679</v>
      </c>
      <c r="B58" s="54" t="s">
        <v>680</v>
      </c>
      <c r="C58" s="55"/>
      <c r="D58" s="52" t="s">
        <v>478</v>
      </c>
    </row>
    <row r="59" spans="1:4" ht="15">
      <c r="A59" s="54" t="s">
        <v>681</v>
      </c>
      <c r="B59" s="54" t="s">
        <v>647</v>
      </c>
      <c r="C59" s="55"/>
      <c r="D59" s="52" t="s">
        <v>478</v>
      </c>
    </row>
    <row r="60" spans="1:4" ht="15">
      <c r="A60" s="54" t="s">
        <v>682</v>
      </c>
      <c r="B60" s="54" t="s">
        <v>670</v>
      </c>
      <c r="C60" s="55"/>
      <c r="D60" s="52" t="s">
        <v>478</v>
      </c>
    </row>
    <row r="61" spans="1:4" ht="15">
      <c r="A61" s="54" t="s">
        <v>683</v>
      </c>
      <c r="B61" s="54" t="s">
        <v>670</v>
      </c>
      <c r="C61" s="55"/>
      <c r="D61" s="52" t="s">
        <v>478</v>
      </c>
    </row>
    <row r="62" spans="1:4" ht="15">
      <c r="A62" s="54" t="s">
        <v>684</v>
      </c>
      <c r="B62" s="54" t="s">
        <v>685</v>
      </c>
      <c r="C62" s="55"/>
      <c r="D62" s="52" t="s">
        <v>478</v>
      </c>
    </row>
    <row r="63" spans="1:4" ht="15">
      <c r="A63" s="54" t="s">
        <v>686</v>
      </c>
      <c r="B63" s="54" t="s">
        <v>643</v>
      </c>
      <c r="C63" s="55"/>
      <c r="D63" s="52" t="s">
        <v>478</v>
      </c>
    </row>
    <row r="64" spans="1:4" ht="15">
      <c r="A64" s="54" t="s">
        <v>687</v>
      </c>
      <c r="B64" s="54" t="s">
        <v>656</v>
      </c>
      <c r="C64" s="55"/>
      <c r="D64" s="52" t="s">
        <v>478</v>
      </c>
    </row>
    <row r="65" spans="1:4" ht="15">
      <c r="A65" s="54" t="s">
        <v>688</v>
      </c>
      <c r="B65" s="54" t="s">
        <v>645</v>
      </c>
      <c r="C65" s="55"/>
      <c r="D65" s="52" t="s">
        <v>478</v>
      </c>
    </row>
    <row r="66" spans="1:4" ht="15">
      <c r="A66" s="54" t="s">
        <v>689</v>
      </c>
      <c r="B66" s="54" t="s">
        <v>690</v>
      </c>
      <c r="C66" s="55"/>
      <c r="D66" s="52" t="s">
        <v>478</v>
      </c>
    </row>
    <row r="67" spans="1:4" ht="15">
      <c r="A67" s="54" t="s">
        <v>691</v>
      </c>
      <c r="B67" s="54" t="s">
        <v>637</v>
      </c>
      <c r="C67" s="55"/>
      <c r="D67" s="52" t="s">
        <v>478</v>
      </c>
    </row>
    <row r="68" spans="1:4" ht="15">
      <c r="A68" s="54" t="s">
        <v>692</v>
      </c>
      <c r="B68" s="54" t="s">
        <v>643</v>
      </c>
      <c r="C68" s="55"/>
      <c r="D68" s="52" t="s">
        <v>478</v>
      </c>
    </row>
    <row r="69" spans="1:4" ht="15">
      <c r="A69" s="54" t="s">
        <v>693</v>
      </c>
      <c r="B69" s="54" t="s">
        <v>675</v>
      </c>
      <c r="C69" s="55"/>
      <c r="D69" s="52" t="s">
        <v>478</v>
      </c>
    </row>
    <row r="70" spans="1:4" ht="15">
      <c r="A70" s="54" t="s">
        <v>694</v>
      </c>
      <c r="B70" s="54" t="s">
        <v>647</v>
      </c>
      <c r="C70" s="55"/>
      <c r="D70" s="52" t="s">
        <v>478</v>
      </c>
    </row>
    <row r="71" spans="1:4" ht="15">
      <c r="A71" s="54" t="s">
        <v>695</v>
      </c>
      <c r="B71" s="54" t="s">
        <v>696</v>
      </c>
      <c r="C71" s="55"/>
      <c r="D71" s="52" t="s">
        <v>478</v>
      </c>
    </row>
    <row r="72" spans="1:4" ht="15">
      <c r="A72" s="54" t="s">
        <v>697</v>
      </c>
      <c r="B72" s="54" t="s">
        <v>656</v>
      </c>
      <c r="C72" s="55"/>
      <c r="D72" s="52" t="s">
        <v>478</v>
      </c>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D43F-DDFE-4F97-B44A-5A650AAD968F}">
  <dimension ref="A1:D126"/>
  <sheetViews>
    <sheetView workbookViewId="0">
      <selection activeCell="E9" sqref="E9"/>
    </sheetView>
  </sheetViews>
  <sheetFormatPr defaultRowHeight="14"/>
  <cols>
    <col min="2" max="2" width="14.1640625" customWidth="1"/>
    <col min="3" max="3" width="12" customWidth="1"/>
    <col min="4" max="4" width="13.58203125" customWidth="1"/>
  </cols>
  <sheetData>
    <row r="1" spans="1:4" ht="15">
      <c r="A1" s="50" t="s">
        <v>472</v>
      </c>
      <c r="B1" s="51" t="s">
        <v>473</v>
      </c>
      <c r="C1" s="50" t="s">
        <v>474</v>
      </c>
      <c r="D1" s="50" t="s">
        <v>475</v>
      </c>
    </row>
    <row r="2" spans="1:4" ht="15">
      <c r="A2" s="52" t="s">
        <v>476</v>
      </c>
      <c r="B2" s="53">
        <v>131.13</v>
      </c>
      <c r="C2" s="52" t="s">
        <v>477</v>
      </c>
      <c r="D2" s="52" t="s">
        <v>478</v>
      </c>
    </row>
    <row r="3" spans="1:4" ht="15">
      <c r="A3" s="52" t="s">
        <v>479</v>
      </c>
      <c r="B3" s="53">
        <v>127.93</v>
      </c>
      <c r="C3" s="52" t="s">
        <v>477</v>
      </c>
      <c r="D3" s="52" t="s">
        <v>478</v>
      </c>
    </row>
    <row r="4" spans="1:4" ht="15">
      <c r="A4" s="52" t="s">
        <v>480</v>
      </c>
      <c r="B4" s="53">
        <v>125.71</v>
      </c>
      <c r="C4" s="52" t="s">
        <v>477</v>
      </c>
      <c r="D4" s="52" t="s">
        <v>478</v>
      </c>
    </row>
    <row r="5" spans="1:4" ht="15">
      <c r="A5" s="52" t="s">
        <v>481</v>
      </c>
      <c r="B5" s="53">
        <v>125.52630331753554</v>
      </c>
      <c r="C5" s="52" t="s">
        <v>477</v>
      </c>
      <c r="D5" s="52" t="s">
        <v>478</v>
      </c>
    </row>
    <row r="6" spans="1:4" ht="15">
      <c r="A6" s="52" t="s">
        <v>482</v>
      </c>
      <c r="B6" s="53">
        <v>125.11</v>
      </c>
      <c r="C6" s="52" t="s">
        <v>477</v>
      </c>
      <c r="D6" s="52" t="s">
        <v>478</v>
      </c>
    </row>
    <row r="7" spans="1:4" ht="15">
      <c r="A7" s="52" t="s">
        <v>483</v>
      </c>
      <c r="B7" s="53">
        <v>124.9</v>
      </c>
      <c r="C7" s="52" t="s">
        <v>477</v>
      </c>
      <c r="D7" s="52" t="s">
        <v>478</v>
      </c>
    </row>
    <row r="8" spans="1:4" ht="15">
      <c r="A8" s="52" t="s">
        <v>484</v>
      </c>
      <c r="B8" s="53">
        <v>124.42</v>
      </c>
      <c r="C8" s="52" t="s">
        <v>477</v>
      </c>
      <c r="D8" s="52" t="s">
        <v>478</v>
      </c>
    </row>
    <row r="9" spans="1:4" ht="15">
      <c r="A9" s="52" t="s">
        <v>485</v>
      </c>
      <c r="B9" s="53">
        <v>123.85</v>
      </c>
      <c r="C9" s="52" t="s">
        <v>477</v>
      </c>
      <c r="D9" s="52" t="s">
        <v>478</v>
      </c>
    </row>
    <row r="10" spans="1:4" ht="15">
      <c r="A10" s="52" t="s">
        <v>486</v>
      </c>
      <c r="B10" s="53">
        <v>123.7</v>
      </c>
      <c r="C10" s="52" t="s">
        <v>477</v>
      </c>
      <c r="D10" s="52" t="s">
        <v>478</v>
      </c>
    </row>
    <row r="11" spans="1:4" ht="15">
      <c r="A11" s="52" t="s">
        <v>487</v>
      </c>
      <c r="B11" s="53">
        <v>123.38</v>
      </c>
      <c r="C11" s="52" t="s">
        <v>477</v>
      </c>
      <c r="D11" s="52" t="s">
        <v>478</v>
      </c>
    </row>
    <row r="12" spans="1:4" ht="15">
      <c r="A12" s="52" t="s">
        <v>488</v>
      </c>
      <c r="B12" s="53">
        <v>123.29</v>
      </c>
      <c r="C12" s="52" t="s">
        <v>477</v>
      </c>
      <c r="D12" s="52" t="s">
        <v>478</v>
      </c>
    </row>
    <row r="13" spans="1:4" ht="15">
      <c r="A13" s="52" t="s">
        <v>489</v>
      </c>
      <c r="B13" s="53">
        <v>122.63</v>
      </c>
      <c r="C13" s="52" t="s">
        <v>477</v>
      </c>
      <c r="D13" s="52" t="s">
        <v>478</v>
      </c>
    </row>
    <row r="14" spans="1:4" ht="15">
      <c r="A14" s="52" t="s">
        <v>490</v>
      </c>
      <c r="B14" s="53">
        <v>122.63</v>
      </c>
      <c r="C14" s="52" t="s">
        <v>477</v>
      </c>
      <c r="D14" s="52" t="s">
        <v>478</v>
      </c>
    </row>
    <row r="15" spans="1:4" ht="15">
      <c r="A15" s="52" t="s">
        <v>491</v>
      </c>
      <c r="B15" s="53">
        <v>122.55</v>
      </c>
      <c r="C15" s="52" t="s">
        <v>477</v>
      </c>
      <c r="D15" s="52" t="s">
        <v>478</v>
      </c>
    </row>
    <row r="16" spans="1:4" ht="15">
      <c r="A16" s="52" t="s">
        <v>492</v>
      </c>
      <c r="B16" s="53">
        <v>122.5</v>
      </c>
      <c r="C16" s="52" t="s">
        <v>477</v>
      </c>
      <c r="D16" s="52" t="s">
        <v>478</v>
      </c>
    </row>
    <row r="17" spans="1:4" ht="15">
      <c r="A17" s="52" t="s">
        <v>493</v>
      </c>
      <c r="B17" s="53">
        <v>122.18</v>
      </c>
      <c r="C17" s="52" t="s">
        <v>477</v>
      </c>
      <c r="D17" s="52" t="s">
        <v>478</v>
      </c>
    </row>
    <row r="18" spans="1:4" ht="15">
      <c r="A18" s="52" t="s">
        <v>494</v>
      </c>
      <c r="B18" s="53">
        <v>121.88</v>
      </c>
      <c r="C18" s="52" t="s">
        <v>477</v>
      </c>
      <c r="D18" s="52" t="s">
        <v>478</v>
      </c>
    </row>
    <row r="19" spans="1:4" ht="15">
      <c r="A19" s="52" t="s">
        <v>495</v>
      </c>
      <c r="B19" s="53">
        <v>121.79381443298971</v>
      </c>
      <c r="C19" s="52" t="s">
        <v>477</v>
      </c>
      <c r="D19" s="52" t="s">
        <v>478</v>
      </c>
    </row>
    <row r="20" spans="1:4" ht="15">
      <c r="A20" s="52" t="s">
        <v>496</v>
      </c>
      <c r="B20" s="53">
        <v>121.63</v>
      </c>
      <c r="C20" s="52" t="s">
        <v>477</v>
      </c>
      <c r="D20" s="52" t="s">
        <v>478</v>
      </c>
    </row>
    <row r="21" spans="1:4" ht="15">
      <c r="A21" s="52" t="s">
        <v>497</v>
      </c>
      <c r="B21" s="53">
        <v>121.35</v>
      </c>
      <c r="C21" s="52" t="s">
        <v>477</v>
      </c>
      <c r="D21" s="52" t="s">
        <v>478</v>
      </c>
    </row>
    <row r="22" spans="1:4" ht="15">
      <c r="A22" s="52" t="s">
        <v>498</v>
      </c>
      <c r="B22" s="53">
        <v>121.35</v>
      </c>
      <c r="C22" s="52" t="s">
        <v>477</v>
      </c>
      <c r="D22" s="52" t="s">
        <v>478</v>
      </c>
    </row>
    <row r="23" spans="1:4" ht="15">
      <c r="A23" s="52" t="s">
        <v>499</v>
      </c>
      <c r="B23" s="53">
        <v>121.28</v>
      </c>
      <c r="C23" s="52" t="s">
        <v>477</v>
      </c>
      <c r="D23" s="52" t="s">
        <v>478</v>
      </c>
    </row>
    <row r="24" spans="1:4" ht="15">
      <c r="A24" s="52" t="s">
        <v>500</v>
      </c>
      <c r="B24" s="53">
        <v>121.16</v>
      </c>
      <c r="C24" s="52" t="s">
        <v>477</v>
      </c>
      <c r="D24" s="52" t="s">
        <v>478</v>
      </c>
    </row>
    <row r="25" spans="1:4" ht="15">
      <c r="A25" s="52" t="s">
        <v>501</v>
      </c>
      <c r="B25" s="53">
        <v>121.1</v>
      </c>
      <c r="C25" s="52" t="s">
        <v>477</v>
      </c>
      <c r="D25" s="52" t="s">
        <v>478</v>
      </c>
    </row>
    <row r="26" spans="1:4" ht="15">
      <c r="A26" s="52" t="s">
        <v>502</v>
      </c>
      <c r="B26" s="53">
        <v>120.91855670103092</v>
      </c>
      <c r="C26" s="52" t="s">
        <v>477</v>
      </c>
      <c r="D26" s="52" t="s">
        <v>478</v>
      </c>
    </row>
    <row r="27" spans="1:4" ht="15">
      <c r="A27" s="52" t="s">
        <v>503</v>
      </c>
      <c r="B27" s="53">
        <v>120.67</v>
      </c>
      <c r="C27" s="52" t="s">
        <v>477</v>
      </c>
      <c r="D27" s="52" t="s">
        <v>478</v>
      </c>
    </row>
    <row r="28" spans="1:4" ht="15">
      <c r="A28" s="52" t="s">
        <v>504</v>
      </c>
      <c r="B28" s="53">
        <v>120.55</v>
      </c>
      <c r="C28" s="52" t="s">
        <v>477</v>
      </c>
      <c r="D28" s="52" t="s">
        <v>478</v>
      </c>
    </row>
    <row r="29" spans="1:4" ht="15">
      <c r="A29" s="52" t="s">
        <v>505</v>
      </c>
      <c r="B29" s="53">
        <v>119.82</v>
      </c>
      <c r="C29" s="52" t="s">
        <v>477</v>
      </c>
      <c r="D29" s="52" t="s">
        <v>478</v>
      </c>
    </row>
    <row r="30" spans="1:4" ht="15">
      <c r="A30" s="52" t="s">
        <v>506</v>
      </c>
      <c r="B30" s="53">
        <v>119.82</v>
      </c>
      <c r="C30" s="52" t="s">
        <v>477</v>
      </c>
      <c r="D30" s="52" t="s">
        <v>478</v>
      </c>
    </row>
    <row r="31" spans="1:4" ht="15">
      <c r="A31" s="52" t="s">
        <v>507</v>
      </c>
      <c r="B31" s="53">
        <v>119.7932859399684</v>
      </c>
      <c r="C31" s="52" t="s">
        <v>477</v>
      </c>
      <c r="D31" s="52" t="s">
        <v>478</v>
      </c>
    </row>
    <row r="32" spans="1:4" ht="15">
      <c r="A32" s="52" t="s">
        <v>508</v>
      </c>
      <c r="B32" s="53">
        <v>119.7</v>
      </c>
      <c r="C32" s="52" t="s">
        <v>477</v>
      </c>
      <c r="D32" s="52" t="s">
        <v>478</v>
      </c>
    </row>
    <row r="33" spans="1:4" ht="15">
      <c r="A33" s="52" t="s">
        <v>509</v>
      </c>
      <c r="B33" s="53">
        <v>119.56</v>
      </c>
      <c r="C33" s="52" t="s">
        <v>477</v>
      </c>
      <c r="D33" s="52" t="s">
        <v>478</v>
      </c>
    </row>
    <row r="34" spans="1:4" ht="15">
      <c r="A34" s="52" t="s">
        <v>510</v>
      </c>
      <c r="B34" s="53">
        <v>119.36</v>
      </c>
      <c r="C34" s="52" t="s">
        <v>477</v>
      </c>
      <c r="D34" s="52" t="s">
        <v>478</v>
      </c>
    </row>
    <row r="35" spans="1:4" ht="15">
      <c r="A35" s="52" t="s">
        <v>511</v>
      </c>
      <c r="B35" s="53">
        <v>119.23</v>
      </c>
      <c r="C35" s="52" t="s">
        <v>477</v>
      </c>
      <c r="D35" s="52" t="s">
        <v>478</v>
      </c>
    </row>
    <row r="36" spans="1:4" ht="15">
      <c r="A36" s="52" t="s">
        <v>512</v>
      </c>
      <c r="B36" s="53">
        <v>119</v>
      </c>
      <c r="C36" s="52" t="s">
        <v>477</v>
      </c>
      <c r="D36" s="52" t="s">
        <v>478</v>
      </c>
    </row>
    <row r="37" spans="1:4" ht="15">
      <c r="A37" s="52" t="s">
        <v>513</v>
      </c>
      <c r="B37" s="53">
        <v>118.83</v>
      </c>
      <c r="C37" s="52" t="s">
        <v>477</v>
      </c>
      <c r="D37" s="52" t="s">
        <v>478</v>
      </c>
    </row>
    <row r="38" spans="1:4" ht="15">
      <c r="A38" s="52" t="s">
        <v>514</v>
      </c>
      <c r="B38" s="53">
        <v>118.76</v>
      </c>
      <c r="C38" s="52" t="s">
        <v>477</v>
      </c>
      <c r="D38" s="52" t="s">
        <v>478</v>
      </c>
    </row>
    <row r="39" spans="1:4" ht="15">
      <c r="A39" s="52" t="s">
        <v>515</v>
      </c>
      <c r="B39" s="53">
        <v>118.57</v>
      </c>
      <c r="C39" s="52" t="s">
        <v>477</v>
      </c>
      <c r="D39" s="52" t="s">
        <v>478</v>
      </c>
    </row>
    <row r="40" spans="1:4" ht="15">
      <c r="A40" s="52" t="s">
        <v>516</v>
      </c>
      <c r="B40" s="53">
        <v>118.36808846761454</v>
      </c>
      <c r="C40" s="52" t="s">
        <v>477</v>
      </c>
      <c r="D40" s="52" t="s">
        <v>478</v>
      </c>
    </row>
    <row r="41" spans="1:4" ht="15">
      <c r="A41" s="52" t="s">
        <v>517</v>
      </c>
      <c r="B41" s="53">
        <v>118.32</v>
      </c>
      <c r="C41" s="52" t="s">
        <v>477</v>
      </c>
      <c r="D41" s="52" t="s">
        <v>478</v>
      </c>
    </row>
    <row r="42" spans="1:4" ht="15">
      <c r="A42" s="52" t="s">
        <v>518</v>
      </c>
      <c r="B42" s="53">
        <v>118.3</v>
      </c>
      <c r="C42" s="52" t="s">
        <v>477</v>
      </c>
      <c r="D42" s="52" t="s">
        <v>478</v>
      </c>
    </row>
    <row r="43" spans="1:4" ht="15">
      <c r="A43" s="52" t="s">
        <v>519</v>
      </c>
      <c r="B43" s="53">
        <v>118.1</v>
      </c>
      <c r="C43" s="52" t="s">
        <v>477</v>
      </c>
      <c r="D43" s="52" t="s">
        <v>478</v>
      </c>
    </row>
    <row r="44" spans="1:4" ht="15">
      <c r="A44" s="52" t="s">
        <v>520</v>
      </c>
      <c r="B44" s="53">
        <v>118.07</v>
      </c>
      <c r="C44" s="52" t="s">
        <v>477</v>
      </c>
      <c r="D44" s="52" t="s">
        <v>478</v>
      </c>
    </row>
    <row r="45" spans="1:4" ht="15">
      <c r="A45" s="52" t="s">
        <v>521</v>
      </c>
      <c r="B45" s="53">
        <v>117.82835051546392</v>
      </c>
      <c r="C45" s="52" t="s">
        <v>477</v>
      </c>
      <c r="D45" s="52" t="s">
        <v>478</v>
      </c>
    </row>
    <row r="46" spans="1:4" ht="15">
      <c r="A46" s="52" t="s">
        <v>522</v>
      </c>
      <c r="B46" s="53">
        <v>117.77535545023696</v>
      </c>
      <c r="C46" s="52" t="s">
        <v>477</v>
      </c>
      <c r="D46" s="52" t="s">
        <v>478</v>
      </c>
    </row>
    <row r="47" spans="1:4" ht="15">
      <c r="A47" s="52" t="s">
        <v>523</v>
      </c>
      <c r="B47" s="53">
        <v>117.48396524486571</v>
      </c>
      <c r="C47" s="52" t="s">
        <v>477</v>
      </c>
      <c r="D47" s="52" t="s">
        <v>478</v>
      </c>
    </row>
    <row r="48" spans="1:4" ht="15">
      <c r="A48" s="52" t="s">
        <v>524</v>
      </c>
      <c r="B48" s="53">
        <v>117.4</v>
      </c>
      <c r="C48" s="52" t="s">
        <v>477</v>
      </c>
      <c r="D48" s="52" t="s">
        <v>478</v>
      </c>
    </row>
    <row r="49" spans="1:4" ht="15">
      <c r="A49" s="52" t="s">
        <v>525</v>
      </c>
      <c r="B49" s="53">
        <v>117.23</v>
      </c>
      <c r="C49" s="52" t="s">
        <v>477</v>
      </c>
      <c r="D49" s="52" t="s">
        <v>526</v>
      </c>
    </row>
    <row r="50" spans="1:4" ht="15">
      <c r="A50" s="52" t="s">
        <v>527</v>
      </c>
      <c r="B50" s="53">
        <v>116.9840206185567</v>
      </c>
      <c r="C50" s="52" t="s">
        <v>477</v>
      </c>
      <c r="D50" s="52" t="s">
        <v>526</v>
      </c>
    </row>
    <row r="51" spans="1:4" ht="15">
      <c r="A51" s="52" t="s">
        <v>528</v>
      </c>
      <c r="B51" s="53">
        <v>116.98</v>
      </c>
      <c r="C51" s="52" t="s">
        <v>477</v>
      </c>
      <c r="D51" s="52" t="s">
        <v>526</v>
      </c>
    </row>
    <row r="52" spans="1:4" ht="15">
      <c r="A52" s="52" t="s">
        <v>529</v>
      </c>
      <c r="B52" s="53">
        <v>116.94</v>
      </c>
      <c r="C52" s="52" t="s">
        <v>477</v>
      </c>
      <c r="D52" s="52" t="s">
        <v>526</v>
      </c>
    </row>
    <row r="53" spans="1:4" ht="15">
      <c r="A53" s="52" t="s">
        <v>530</v>
      </c>
      <c r="B53" s="53">
        <v>116.68</v>
      </c>
      <c r="C53" s="52" t="s">
        <v>477</v>
      </c>
      <c r="D53" s="52" t="s">
        <v>526</v>
      </c>
    </row>
    <row r="54" spans="1:4" ht="15">
      <c r="A54" s="52" t="s">
        <v>531</v>
      </c>
      <c r="B54" s="53">
        <v>116.62</v>
      </c>
      <c r="C54" s="52" t="s">
        <v>477</v>
      </c>
      <c r="D54" s="52" t="s">
        <v>526</v>
      </c>
    </row>
    <row r="55" spans="1:4" ht="15">
      <c r="A55" s="52" t="s">
        <v>532</v>
      </c>
      <c r="B55" s="53">
        <v>116.6</v>
      </c>
      <c r="C55" s="52" t="s">
        <v>477</v>
      </c>
      <c r="D55" s="52" t="s">
        <v>526</v>
      </c>
    </row>
    <row r="56" spans="1:4" ht="15">
      <c r="A56" s="52" t="s">
        <v>533</v>
      </c>
      <c r="B56" s="53">
        <v>116.25</v>
      </c>
      <c r="C56" s="52" t="s">
        <v>477</v>
      </c>
      <c r="D56" s="52" t="s">
        <v>526</v>
      </c>
    </row>
    <row r="57" spans="1:4" ht="15">
      <c r="A57" s="52" t="s">
        <v>534</v>
      </c>
      <c r="B57" s="53">
        <v>116.23247422680413</v>
      </c>
      <c r="C57" s="52" t="s">
        <v>477</v>
      </c>
      <c r="D57" s="52" t="s">
        <v>526</v>
      </c>
    </row>
    <row r="58" spans="1:4" ht="15">
      <c r="A58" s="52" t="s">
        <v>535</v>
      </c>
      <c r="B58" s="53">
        <v>116.06</v>
      </c>
      <c r="C58" s="52" t="s">
        <v>477</v>
      </c>
      <c r="D58" s="52" t="s">
        <v>526</v>
      </c>
    </row>
    <row r="59" spans="1:4" ht="15">
      <c r="A59" s="52" t="s">
        <v>536</v>
      </c>
      <c r="B59" s="53">
        <v>115.89</v>
      </c>
      <c r="C59" s="52" t="s">
        <v>477</v>
      </c>
      <c r="D59" s="52" t="s">
        <v>526</v>
      </c>
    </row>
    <row r="60" spans="1:4" ht="15">
      <c r="A60" s="52" t="s">
        <v>537</v>
      </c>
      <c r="B60" s="53">
        <v>115.66</v>
      </c>
      <c r="C60" s="52" t="s">
        <v>477</v>
      </c>
      <c r="D60" s="52" t="s">
        <v>526</v>
      </c>
    </row>
    <row r="61" spans="1:4" ht="15">
      <c r="A61" s="52" t="s">
        <v>538</v>
      </c>
      <c r="B61" s="53">
        <v>115.59</v>
      </c>
      <c r="C61" s="52" t="s">
        <v>477</v>
      </c>
      <c r="D61" s="52" t="s">
        <v>526</v>
      </c>
    </row>
    <row r="62" spans="1:4" ht="15">
      <c r="A62" s="52" t="s">
        <v>539</v>
      </c>
      <c r="B62" s="53">
        <v>115.43</v>
      </c>
      <c r="C62" s="52" t="s">
        <v>477</v>
      </c>
      <c r="D62" s="52" t="s">
        <v>526</v>
      </c>
    </row>
    <row r="63" spans="1:4" ht="15">
      <c r="A63" s="52" t="s">
        <v>540</v>
      </c>
      <c r="B63" s="53">
        <v>115.26</v>
      </c>
      <c r="C63" s="52" t="s">
        <v>477</v>
      </c>
      <c r="D63" s="52" t="s">
        <v>526</v>
      </c>
    </row>
    <row r="64" spans="1:4" ht="15">
      <c r="A64" s="52" t="s">
        <v>541</v>
      </c>
      <c r="B64" s="53">
        <v>115.02</v>
      </c>
      <c r="C64" s="52" t="s">
        <v>477</v>
      </c>
      <c r="D64" s="52" t="s">
        <v>526</v>
      </c>
    </row>
    <row r="65" spans="1:4" ht="15">
      <c r="A65" s="52" t="s">
        <v>542</v>
      </c>
      <c r="B65" s="53">
        <v>114.9080568720379</v>
      </c>
      <c r="C65" s="52" t="s">
        <v>477</v>
      </c>
      <c r="D65" s="52" t="s">
        <v>526</v>
      </c>
    </row>
    <row r="66" spans="1:4" ht="15">
      <c r="A66" s="52" t="s">
        <v>543</v>
      </c>
      <c r="B66" s="53">
        <v>114.84</v>
      </c>
      <c r="C66" s="52" t="s">
        <v>477</v>
      </c>
      <c r="D66" s="52" t="s">
        <v>526</v>
      </c>
    </row>
    <row r="67" spans="1:4" ht="15">
      <c r="A67" s="52" t="s">
        <v>544</v>
      </c>
      <c r="B67" s="53">
        <v>114.5319587628866</v>
      </c>
      <c r="C67" s="52" t="s">
        <v>477</v>
      </c>
      <c r="D67" s="52" t="s">
        <v>526</v>
      </c>
    </row>
    <row r="68" spans="1:4" ht="15">
      <c r="A68" s="52" t="s">
        <v>545</v>
      </c>
      <c r="B68" s="53">
        <v>114.33</v>
      </c>
      <c r="C68" s="52" t="s">
        <v>477</v>
      </c>
      <c r="D68" s="52" t="s">
        <v>526</v>
      </c>
    </row>
    <row r="69" spans="1:4" ht="15">
      <c r="A69" s="52" t="s">
        <v>546</v>
      </c>
      <c r="B69" s="53">
        <v>114.24526066350711</v>
      </c>
      <c r="C69" s="52" t="s">
        <v>477</v>
      </c>
      <c r="D69" s="52" t="s">
        <v>526</v>
      </c>
    </row>
    <row r="70" spans="1:4" ht="15">
      <c r="A70" s="52" t="s">
        <v>547</v>
      </c>
      <c r="B70" s="53">
        <v>114.12268041237114</v>
      </c>
      <c r="C70" s="52" t="s">
        <v>477</v>
      </c>
      <c r="D70" s="52" t="s">
        <v>526</v>
      </c>
    </row>
    <row r="71" spans="1:4" ht="15">
      <c r="A71" s="52" t="s">
        <v>548</v>
      </c>
      <c r="B71" s="53">
        <v>114</v>
      </c>
      <c r="C71" s="52" t="s">
        <v>477</v>
      </c>
      <c r="D71" s="52" t="s">
        <v>526</v>
      </c>
    </row>
    <row r="72" spans="1:4" ht="15">
      <c r="A72" s="52" t="s">
        <v>549</v>
      </c>
      <c r="B72" s="53">
        <v>113.99</v>
      </c>
      <c r="C72" s="52" t="s">
        <v>477</v>
      </c>
      <c r="D72" s="52" t="s">
        <v>526</v>
      </c>
    </row>
    <row r="73" spans="1:4" ht="15">
      <c r="A73" s="52" t="s">
        <v>550</v>
      </c>
      <c r="B73" s="53">
        <v>113.98</v>
      </c>
      <c r="C73" s="52" t="s">
        <v>477</v>
      </c>
      <c r="D73" s="52" t="s">
        <v>526</v>
      </c>
    </row>
    <row r="74" spans="1:4" ht="15">
      <c r="A74" s="52" t="s">
        <v>551</v>
      </c>
      <c r="B74" s="53">
        <v>113.90584518167456</v>
      </c>
      <c r="C74" s="52" t="s">
        <v>477</v>
      </c>
      <c r="D74" s="52" t="s">
        <v>526</v>
      </c>
    </row>
    <row r="75" spans="1:4" ht="15">
      <c r="A75" s="52" t="s">
        <v>552</v>
      </c>
      <c r="B75" s="53">
        <v>113.64218009478674</v>
      </c>
      <c r="C75" s="52" t="s">
        <v>477</v>
      </c>
      <c r="D75" s="52" t="s">
        <v>526</v>
      </c>
    </row>
    <row r="76" spans="1:4" ht="15">
      <c r="A76" s="52" t="s">
        <v>553</v>
      </c>
      <c r="B76" s="53">
        <v>113.63</v>
      </c>
      <c r="C76" s="52" t="s">
        <v>477</v>
      </c>
      <c r="D76" s="52" t="s">
        <v>526</v>
      </c>
    </row>
    <row r="77" spans="1:4" ht="15">
      <c r="A77" s="52" t="s">
        <v>554</v>
      </c>
      <c r="B77" s="53">
        <v>113.61701030927834</v>
      </c>
      <c r="C77" s="52" t="s">
        <v>477</v>
      </c>
      <c r="D77" s="52" t="s">
        <v>526</v>
      </c>
    </row>
    <row r="78" spans="1:4" ht="15">
      <c r="A78" s="52" t="s">
        <v>555</v>
      </c>
      <c r="B78" s="53">
        <v>113.47525773195878</v>
      </c>
      <c r="C78" s="52" t="s">
        <v>477</v>
      </c>
      <c r="D78" s="52" t="s">
        <v>526</v>
      </c>
    </row>
    <row r="79" spans="1:4" ht="15">
      <c r="A79" s="52" t="s">
        <v>556</v>
      </c>
      <c r="B79" s="53">
        <v>113.38</v>
      </c>
      <c r="C79" s="52" t="s">
        <v>477</v>
      </c>
      <c r="D79" s="52" t="s">
        <v>526</v>
      </c>
    </row>
    <row r="80" spans="1:4" ht="15">
      <c r="A80" s="52" t="s">
        <v>557</v>
      </c>
      <c r="B80" s="53">
        <v>113.09</v>
      </c>
      <c r="C80" s="52" t="s">
        <v>477</v>
      </c>
      <c r="D80" s="52" t="s">
        <v>526</v>
      </c>
    </row>
    <row r="81" spans="1:4" ht="15">
      <c r="A81" s="52" t="s">
        <v>558</v>
      </c>
      <c r="B81" s="53">
        <v>113.02</v>
      </c>
      <c r="C81" s="52" t="s">
        <v>477</v>
      </c>
      <c r="D81" s="52" t="s">
        <v>526</v>
      </c>
    </row>
    <row r="82" spans="1:4" ht="15">
      <c r="A82" s="52" t="s">
        <v>559</v>
      </c>
      <c r="B82" s="53">
        <v>112.77</v>
      </c>
      <c r="C82" s="52" t="s">
        <v>477</v>
      </c>
      <c r="D82" s="52" t="s">
        <v>526</v>
      </c>
    </row>
    <row r="83" spans="1:4" ht="15">
      <c r="A83" s="52" t="s">
        <v>560</v>
      </c>
      <c r="B83" s="53">
        <v>112.48886255924171</v>
      </c>
      <c r="C83" s="52" t="s">
        <v>477</v>
      </c>
      <c r="D83" s="52" t="s">
        <v>526</v>
      </c>
    </row>
    <row r="84" spans="1:4" ht="15">
      <c r="A84" s="52" t="s">
        <v>561</v>
      </c>
      <c r="B84" s="53">
        <v>112.39</v>
      </c>
      <c r="C84" s="52" t="s">
        <v>477</v>
      </c>
      <c r="D84" s="52" t="s">
        <v>526</v>
      </c>
    </row>
    <row r="85" spans="1:4" ht="15">
      <c r="A85" s="52" t="s">
        <v>562</v>
      </c>
      <c r="B85" s="53">
        <v>112.32</v>
      </c>
      <c r="C85" s="52" t="s">
        <v>477</v>
      </c>
      <c r="D85" s="52" t="s">
        <v>526</v>
      </c>
    </row>
    <row r="86" spans="1:4" ht="15">
      <c r="A86" s="52" t="s">
        <v>563</v>
      </c>
      <c r="B86" s="53">
        <v>112.19</v>
      </c>
      <c r="C86" s="52" t="s">
        <v>477</v>
      </c>
      <c r="D86" s="52" t="s">
        <v>526</v>
      </c>
    </row>
    <row r="87" spans="1:4" ht="15">
      <c r="A87" s="52" t="s">
        <v>564</v>
      </c>
      <c r="B87" s="53">
        <v>112.08247422680412</v>
      </c>
      <c r="C87" s="52" t="s">
        <v>477</v>
      </c>
      <c r="D87" s="52" t="s">
        <v>526</v>
      </c>
    </row>
    <row r="88" spans="1:4" ht="15">
      <c r="A88" s="52" t="s">
        <v>565</v>
      </c>
      <c r="B88" s="53">
        <v>111.91443298969071</v>
      </c>
      <c r="C88" s="52" t="s">
        <v>477</v>
      </c>
      <c r="D88" s="52" t="s">
        <v>566</v>
      </c>
    </row>
    <row r="89" spans="1:4" ht="15">
      <c r="A89" s="52" t="s">
        <v>567</v>
      </c>
      <c r="B89" s="53">
        <v>111.86</v>
      </c>
      <c r="C89" s="52" t="s">
        <v>477</v>
      </c>
      <c r="D89" s="52" t="s">
        <v>566</v>
      </c>
    </row>
    <row r="90" spans="1:4" ht="15">
      <c r="A90" s="52" t="s">
        <v>568</v>
      </c>
      <c r="B90" s="53">
        <v>111.72</v>
      </c>
      <c r="C90" s="52" t="s">
        <v>477</v>
      </c>
      <c r="D90" s="52" t="s">
        <v>566</v>
      </c>
    </row>
    <row r="91" spans="1:4" ht="15">
      <c r="A91" s="52" t="s">
        <v>569</v>
      </c>
      <c r="B91" s="53">
        <v>111.5</v>
      </c>
      <c r="C91" s="52" t="s">
        <v>477</v>
      </c>
      <c r="D91" s="52" t="s">
        <v>566</v>
      </c>
    </row>
    <row r="92" spans="1:4" ht="15">
      <c r="A92" s="52" t="s">
        <v>570</v>
      </c>
      <c r="B92" s="53">
        <v>111.4</v>
      </c>
      <c r="C92" s="52" t="s">
        <v>477</v>
      </c>
      <c r="D92" s="52" t="s">
        <v>566</v>
      </c>
    </row>
    <row r="93" spans="1:4" ht="15">
      <c r="A93" s="52" t="s">
        <v>571</v>
      </c>
      <c r="B93" s="53">
        <v>111.32</v>
      </c>
      <c r="C93" s="52" t="s">
        <v>477</v>
      </c>
      <c r="D93" s="52" t="s">
        <v>566</v>
      </c>
    </row>
    <row r="94" spans="1:4" ht="15">
      <c r="A94" s="52" t="s">
        <v>572</v>
      </c>
      <c r="B94" s="53">
        <v>111.22</v>
      </c>
      <c r="C94" s="52" t="s">
        <v>477</v>
      </c>
      <c r="D94" s="52" t="s">
        <v>566</v>
      </c>
    </row>
    <row r="95" spans="1:4" ht="15">
      <c r="A95" s="52" t="s">
        <v>573</v>
      </c>
      <c r="B95" s="53">
        <v>111.12</v>
      </c>
      <c r="C95" s="52" t="s">
        <v>477</v>
      </c>
      <c r="D95" s="52" t="s">
        <v>566</v>
      </c>
    </row>
    <row r="96" spans="1:4" ht="15">
      <c r="A96" s="52" t="s">
        <v>574</v>
      </c>
      <c r="B96" s="53">
        <v>111.11</v>
      </c>
      <c r="C96" s="52" t="s">
        <v>477</v>
      </c>
      <c r="D96" s="52" t="s">
        <v>566</v>
      </c>
    </row>
    <row r="97" spans="1:4" ht="15">
      <c r="A97" s="52" t="s">
        <v>575</v>
      </c>
      <c r="B97" s="53">
        <v>111.1</v>
      </c>
      <c r="C97" s="52" t="s">
        <v>477</v>
      </c>
      <c r="D97" s="52" t="s">
        <v>566</v>
      </c>
    </row>
    <row r="98" spans="1:4" ht="15">
      <c r="A98" s="52" t="s">
        <v>576</v>
      </c>
      <c r="B98" s="53">
        <v>111.09</v>
      </c>
      <c r="C98" s="52" t="s">
        <v>477</v>
      </c>
      <c r="D98" s="52" t="s">
        <v>566</v>
      </c>
    </row>
    <row r="99" spans="1:4" ht="15">
      <c r="A99" s="52" t="s">
        <v>577</v>
      </c>
      <c r="B99" s="53">
        <v>110.9981832543444</v>
      </c>
      <c r="C99" s="52" t="s">
        <v>477</v>
      </c>
      <c r="D99" s="52" t="s">
        <v>566</v>
      </c>
    </row>
    <row r="100" spans="1:4" ht="15">
      <c r="A100" s="52" t="s">
        <v>578</v>
      </c>
      <c r="B100" s="53">
        <v>110.95236966824645</v>
      </c>
      <c r="C100" s="52" t="s">
        <v>477</v>
      </c>
      <c r="D100" s="52" t="s">
        <v>566</v>
      </c>
    </row>
    <row r="101" spans="1:4" ht="15">
      <c r="A101" s="52" t="s">
        <v>579</v>
      </c>
      <c r="B101" s="53">
        <v>110.62646129541864</v>
      </c>
      <c r="C101" s="52" t="s">
        <v>477</v>
      </c>
      <c r="D101" s="52" t="s">
        <v>566</v>
      </c>
    </row>
    <row r="102" spans="1:4" ht="15">
      <c r="A102" s="52" t="s">
        <v>580</v>
      </c>
      <c r="B102" s="53">
        <v>110.45154639175257</v>
      </c>
      <c r="C102" s="52" t="s">
        <v>477</v>
      </c>
      <c r="D102" s="52" t="s">
        <v>566</v>
      </c>
    </row>
    <row r="103" spans="1:4" ht="15">
      <c r="A103" s="52" t="s">
        <v>581</v>
      </c>
      <c r="B103" s="53">
        <v>109.84278350515464</v>
      </c>
      <c r="C103" s="52" t="s">
        <v>477</v>
      </c>
      <c r="D103" s="52" t="s">
        <v>566</v>
      </c>
    </row>
    <row r="104" spans="1:4" ht="15">
      <c r="A104" s="52" t="s">
        <v>582</v>
      </c>
      <c r="B104" s="53">
        <v>109.11769352290679</v>
      </c>
      <c r="C104" s="52" t="s">
        <v>477</v>
      </c>
      <c r="D104" s="52" t="s">
        <v>566</v>
      </c>
    </row>
    <row r="105" spans="1:4" ht="15">
      <c r="A105" s="52" t="s">
        <v>583</v>
      </c>
      <c r="B105" s="53">
        <v>108.83830963665086</v>
      </c>
      <c r="C105" s="52" t="s">
        <v>477</v>
      </c>
      <c r="D105" s="52" t="s">
        <v>566</v>
      </c>
    </row>
    <row r="106" spans="1:4" ht="15">
      <c r="A106" s="52" t="s">
        <v>584</v>
      </c>
      <c r="B106" s="53">
        <v>108.67680412371135</v>
      </c>
      <c r="C106" s="52" t="s">
        <v>477</v>
      </c>
      <c r="D106" s="52" t="s">
        <v>566</v>
      </c>
    </row>
    <row r="107" spans="1:4" ht="15">
      <c r="A107" s="52" t="s">
        <v>585</v>
      </c>
      <c r="B107" s="53">
        <v>108.65892575039494</v>
      </c>
      <c r="C107" s="52" t="s">
        <v>477</v>
      </c>
      <c r="D107" s="52" t="s">
        <v>566</v>
      </c>
    </row>
    <row r="108" spans="1:4" ht="15">
      <c r="A108" s="52" t="s">
        <v>586</v>
      </c>
      <c r="B108" s="53">
        <v>108.37938144329897</v>
      </c>
      <c r="C108" s="52" t="s">
        <v>477</v>
      </c>
      <c r="D108" s="52" t="s">
        <v>566</v>
      </c>
    </row>
    <row r="109" spans="1:4" ht="15">
      <c r="A109" s="52" t="s">
        <v>587</v>
      </c>
      <c r="B109" s="53">
        <v>108.18865979381444</v>
      </c>
      <c r="C109" s="52" t="s">
        <v>477</v>
      </c>
      <c r="D109" s="52" t="s">
        <v>566</v>
      </c>
    </row>
    <row r="110" spans="1:4" ht="15">
      <c r="A110" s="52" t="s">
        <v>588</v>
      </c>
      <c r="B110" s="53">
        <v>107.76082474226806</v>
      </c>
      <c r="C110" s="52" t="s">
        <v>477</v>
      </c>
      <c r="D110" s="52" t="s">
        <v>566</v>
      </c>
    </row>
    <row r="111" spans="1:4" ht="15">
      <c r="A111" s="52" t="s">
        <v>589</v>
      </c>
      <c r="B111" s="53">
        <v>107.71134020618557</v>
      </c>
      <c r="C111" s="52" t="s">
        <v>477</v>
      </c>
      <c r="D111" s="52" t="s">
        <v>566</v>
      </c>
    </row>
    <row r="112" spans="1:4" ht="15">
      <c r="A112" s="52" t="s">
        <v>590</v>
      </c>
      <c r="B112" s="53">
        <v>107.23917525773194</v>
      </c>
      <c r="C112" s="52" t="s">
        <v>477</v>
      </c>
      <c r="D112" s="52" t="s">
        <v>566</v>
      </c>
    </row>
    <row r="113" spans="1:4" ht="15">
      <c r="A113" s="52" t="s">
        <v>591</v>
      </c>
      <c r="B113" s="53">
        <v>105.90257731958764</v>
      </c>
      <c r="C113" s="52" t="s">
        <v>477</v>
      </c>
      <c r="D113" s="52" t="s">
        <v>566</v>
      </c>
    </row>
    <row r="114" spans="1:4" ht="15">
      <c r="A114" s="52" t="s">
        <v>592</v>
      </c>
      <c r="B114" s="53">
        <v>104.62243285939968</v>
      </c>
      <c r="C114" s="52" t="s">
        <v>477</v>
      </c>
      <c r="D114" s="52" t="s">
        <v>566</v>
      </c>
    </row>
    <row r="115" spans="1:4" ht="15">
      <c r="A115" s="52" t="s">
        <v>593</v>
      </c>
      <c r="B115" s="53">
        <v>104.33720379146919</v>
      </c>
      <c r="C115" s="52" t="s">
        <v>477</v>
      </c>
      <c r="D115" s="52" t="s">
        <v>566</v>
      </c>
    </row>
    <row r="116" spans="1:4" ht="15">
      <c r="A116" s="52" t="s">
        <v>594</v>
      </c>
      <c r="B116" s="53">
        <v>103.8647709320695</v>
      </c>
      <c r="C116" s="52" t="s">
        <v>477</v>
      </c>
      <c r="D116" s="52" t="s">
        <v>566</v>
      </c>
    </row>
    <row r="117" spans="1:4" ht="15">
      <c r="A117" s="52" t="s">
        <v>595</v>
      </c>
      <c r="B117" s="53">
        <v>103.41169036334914</v>
      </c>
      <c r="C117" s="52" t="s">
        <v>477</v>
      </c>
      <c r="D117" s="52" t="s">
        <v>566</v>
      </c>
    </row>
    <row r="118" spans="1:4" ht="15">
      <c r="A118" s="52" t="s">
        <v>596</v>
      </c>
      <c r="B118" s="53">
        <v>103.26003159557662</v>
      </c>
      <c r="C118" s="52" t="s">
        <v>477</v>
      </c>
      <c r="D118" s="52" t="s">
        <v>566</v>
      </c>
    </row>
    <row r="119" spans="1:4" ht="15">
      <c r="A119" s="52" t="s">
        <v>597</v>
      </c>
      <c r="B119" s="53">
        <v>102.47835051546392</v>
      </c>
      <c r="C119" s="52" t="s">
        <v>477</v>
      </c>
      <c r="D119" s="52" t="s">
        <v>566</v>
      </c>
    </row>
    <row r="120" spans="1:4" ht="15">
      <c r="A120" s="52" t="s">
        <v>598</v>
      </c>
      <c r="B120" s="53">
        <v>101.97480252764612</v>
      </c>
      <c r="C120" s="52" t="s">
        <v>477</v>
      </c>
      <c r="D120" s="52" t="s">
        <v>566</v>
      </c>
    </row>
    <row r="121" spans="1:4" ht="15">
      <c r="A121" s="52" t="s">
        <v>599</v>
      </c>
      <c r="B121" s="53">
        <v>101.6890205371248</v>
      </c>
      <c r="C121" s="52" t="s">
        <v>477</v>
      </c>
      <c r="D121" s="52" t="s">
        <v>566</v>
      </c>
    </row>
    <row r="122" spans="1:4" ht="15">
      <c r="A122" s="52" t="s">
        <v>600</v>
      </c>
      <c r="B122" s="53">
        <v>100.18230647709321</v>
      </c>
      <c r="C122" s="52" t="s">
        <v>477</v>
      </c>
      <c r="D122" s="52" t="s">
        <v>566</v>
      </c>
    </row>
    <row r="123" spans="1:4" ht="15">
      <c r="A123" s="52" t="s">
        <v>601</v>
      </c>
      <c r="B123" s="53">
        <v>98.776619273301748</v>
      </c>
      <c r="C123" s="52" t="s">
        <v>477</v>
      </c>
      <c r="D123" s="52" t="s">
        <v>566</v>
      </c>
    </row>
    <row r="124" spans="1:4" ht="15">
      <c r="A124" s="52" t="s">
        <v>602</v>
      </c>
      <c r="B124" s="53">
        <v>96.51</v>
      </c>
      <c r="C124" s="52" t="s">
        <v>603</v>
      </c>
      <c r="D124" s="52" t="s">
        <v>566</v>
      </c>
    </row>
    <row r="125" spans="1:4" ht="15">
      <c r="A125" s="52" t="s">
        <v>604</v>
      </c>
      <c r="B125" s="53">
        <v>95.841237113402059</v>
      </c>
      <c r="C125" s="52" t="s">
        <v>477</v>
      </c>
      <c r="D125" s="52" t="s">
        <v>566</v>
      </c>
    </row>
    <row r="126" spans="1:4" ht="15">
      <c r="A126" s="52" t="s">
        <v>605</v>
      </c>
      <c r="B126" s="53">
        <v>94.741237113402065</v>
      </c>
      <c r="C126" s="52" t="s">
        <v>477</v>
      </c>
      <c r="D126" s="52" t="s">
        <v>566</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E16C8-4EC3-4E1C-BBAE-6A9D43A40DBF}">
  <dimension ref="A1:Q31"/>
  <sheetViews>
    <sheetView topLeftCell="A9" workbookViewId="0">
      <selection activeCell="G12" sqref="A1:Q25"/>
    </sheetView>
  </sheetViews>
  <sheetFormatPr defaultColWidth="8.25" defaultRowHeight="14"/>
  <cols>
    <col min="1" max="1" width="8.25" style="26"/>
    <col min="2" max="2" width="10.6640625" style="26" bestFit="1" customWidth="1"/>
    <col min="3" max="3" width="8.25" style="26"/>
    <col min="4" max="4" width="10.1640625" style="26" customWidth="1"/>
    <col min="5" max="7" width="8.25" style="26"/>
    <col min="8" max="8" width="12.33203125" style="26" customWidth="1"/>
    <col min="9" max="9" width="38" style="26" customWidth="1"/>
    <col min="10" max="16" width="23.1640625" style="26" customWidth="1"/>
    <col min="17" max="254" width="8.25" style="26"/>
    <col min="255" max="255" width="10.6640625" style="26" bestFit="1" customWidth="1"/>
    <col min="256" max="258" width="8.25" style="26"/>
    <col min="259" max="259" width="11.6640625" style="26" bestFit="1" customWidth="1"/>
    <col min="260" max="260" width="10.1640625" style="26" customWidth="1"/>
    <col min="261" max="263" width="8.25" style="26"/>
    <col min="264" max="264" width="12.33203125" style="26" customWidth="1"/>
    <col min="265" max="265" width="38" style="26" customWidth="1"/>
    <col min="266" max="272" width="23.1640625" style="26" customWidth="1"/>
    <col min="273" max="510" width="8.25" style="26"/>
    <col min="511" max="511" width="10.6640625" style="26" bestFit="1" customWidth="1"/>
    <col min="512" max="514" width="8.25" style="26"/>
    <col min="515" max="515" width="11.6640625" style="26" bestFit="1" customWidth="1"/>
    <col min="516" max="516" width="10.1640625" style="26" customWidth="1"/>
    <col min="517" max="519" width="8.25" style="26"/>
    <col min="520" max="520" width="12.33203125" style="26" customWidth="1"/>
    <col min="521" max="521" width="38" style="26" customWidth="1"/>
    <col min="522" max="528" width="23.1640625" style="26" customWidth="1"/>
    <col min="529" max="766" width="8.25" style="26"/>
    <col min="767" max="767" width="10.6640625" style="26" bestFit="1" customWidth="1"/>
    <col min="768" max="770" width="8.25" style="26"/>
    <col min="771" max="771" width="11.6640625" style="26" bestFit="1" customWidth="1"/>
    <col min="772" max="772" width="10.1640625" style="26" customWidth="1"/>
    <col min="773" max="775" width="8.25" style="26"/>
    <col min="776" max="776" width="12.33203125" style="26" customWidth="1"/>
    <col min="777" max="777" width="38" style="26" customWidth="1"/>
    <col min="778" max="784" width="23.1640625" style="26" customWidth="1"/>
    <col min="785" max="1022" width="8.25" style="26"/>
    <col min="1023" max="1023" width="10.6640625" style="26" bestFit="1" customWidth="1"/>
    <col min="1024" max="1026" width="8.25" style="26"/>
    <col min="1027" max="1027" width="11.6640625" style="26" bestFit="1" customWidth="1"/>
    <col min="1028" max="1028" width="10.1640625" style="26" customWidth="1"/>
    <col min="1029" max="1031" width="8.25" style="26"/>
    <col min="1032" max="1032" width="12.33203125" style="26" customWidth="1"/>
    <col min="1033" max="1033" width="38" style="26" customWidth="1"/>
    <col min="1034" max="1040" width="23.1640625" style="26" customWidth="1"/>
    <col min="1041" max="1278" width="8.25" style="26"/>
    <col min="1279" max="1279" width="10.6640625" style="26" bestFit="1" customWidth="1"/>
    <col min="1280" max="1282" width="8.25" style="26"/>
    <col min="1283" max="1283" width="11.6640625" style="26" bestFit="1" customWidth="1"/>
    <col min="1284" max="1284" width="10.1640625" style="26" customWidth="1"/>
    <col min="1285" max="1287" width="8.25" style="26"/>
    <col min="1288" max="1288" width="12.33203125" style="26" customWidth="1"/>
    <col min="1289" max="1289" width="38" style="26" customWidth="1"/>
    <col min="1290" max="1296" width="23.1640625" style="26" customWidth="1"/>
    <col min="1297" max="1534" width="8.25" style="26"/>
    <col min="1535" max="1535" width="10.6640625" style="26" bestFit="1" customWidth="1"/>
    <col min="1536" max="1538" width="8.25" style="26"/>
    <col min="1539" max="1539" width="11.6640625" style="26" bestFit="1" customWidth="1"/>
    <col min="1540" max="1540" width="10.1640625" style="26" customWidth="1"/>
    <col min="1541" max="1543" width="8.25" style="26"/>
    <col min="1544" max="1544" width="12.33203125" style="26" customWidth="1"/>
    <col min="1545" max="1545" width="38" style="26" customWidth="1"/>
    <col min="1546" max="1552" width="23.1640625" style="26" customWidth="1"/>
    <col min="1553" max="1790" width="8.25" style="26"/>
    <col min="1791" max="1791" width="10.6640625" style="26" bestFit="1" customWidth="1"/>
    <col min="1792" max="1794" width="8.25" style="26"/>
    <col min="1795" max="1795" width="11.6640625" style="26" bestFit="1" customWidth="1"/>
    <col min="1796" max="1796" width="10.1640625" style="26" customWidth="1"/>
    <col min="1797" max="1799" width="8.25" style="26"/>
    <col min="1800" max="1800" width="12.33203125" style="26" customWidth="1"/>
    <col min="1801" max="1801" width="38" style="26" customWidth="1"/>
    <col min="1802" max="1808" width="23.1640625" style="26" customWidth="1"/>
    <col min="1809" max="2046" width="8.25" style="26"/>
    <col min="2047" max="2047" width="10.6640625" style="26" bestFit="1" customWidth="1"/>
    <col min="2048" max="2050" width="8.25" style="26"/>
    <col min="2051" max="2051" width="11.6640625" style="26" bestFit="1" customWidth="1"/>
    <col min="2052" max="2052" width="10.1640625" style="26" customWidth="1"/>
    <col min="2053" max="2055" width="8.25" style="26"/>
    <col min="2056" max="2056" width="12.33203125" style="26" customWidth="1"/>
    <col min="2057" max="2057" width="38" style="26" customWidth="1"/>
    <col min="2058" max="2064" width="23.1640625" style="26" customWidth="1"/>
    <col min="2065" max="2302" width="8.25" style="26"/>
    <col min="2303" max="2303" width="10.6640625" style="26" bestFit="1" customWidth="1"/>
    <col min="2304" max="2306" width="8.25" style="26"/>
    <col min="2307" max="2307" width="11.6640625" style="26" bestFit="1" customWidth="1"/>
    <col min="2308" max="2308" width="10.1640625" style="26" customWidth="1"/>
    <col min="2309" max="2311" width="8.25" style="26"/>
    <col min="2312" max="2312" width="12.33203125" style="26" customWidth="1"/>
    <col min="2313" max="2313" width="38" style="26" customWidth="1"/>
    <col min="2314" max="2320" width="23.1640625" style="26" customWidth="1"/>
    <col min="2321" max="2558" width="8.25" style="26"/>
    <col min="2559" max="2559" width="10.6640625" style="26" bestFit="1" customWidth="1"/>
    <col min="2560" max="2562" width="8.25" style="26"/>
    <col min="2563" max="2563" width="11.6640625" style="26" bestFit="1" customWidth="1"/>
    <col min="2564" max="2564" width="10.1640625" style="26" customWidth="1"/>
    <col min="2565" max="2567" width="8.25" style="26"/>
    <col min="2568" max="2568" width="12.33203125" style="26" customWidth="1"/>
    <col min="2569" max="2569" width="38" style="26" customWidth="1"/>
    <col min="2570" max="2576" width="23.1640625" style="26" customWidth="1"/>
    <col min="2577" max="2814" width="8.25" style="26"/>
    <col min="2815" max="2815" width="10.6640625" style="26" bestFit="1" customWidth="1"/>
    <col min="2816" max="2818" width="8.25" style="26"/>
    <col min="2819" max="2819" width="11.6640625" style="26" bestFit="1" customWidth="1"/>
    <col min="2820" max="2820" width="10.1640625" style="26" customWidth="1"/>
    <col min="2821" max="2823" width="8.25" style="26"/>
    <col min="2824" max="2824" width="12.33203125" style="26" customWidth="1"/>
    <col min="2825" max="2825" width="38" style="26" customWidth="1"/>
    <col min="2826" max="2832" width="23.1640625" style="26" customWidth="1"/>
    <col min="2833" max="3070" width="8.25" style="26"/>
    <col min="3071" max="3071" width="10.6640625" style="26" bestFit="1" customWidth="1"/>
    <col min="3072" max="3074" width="8.25" style="26"/>
    <col min="3075" max="3075" width="11.6640625" style="26" bestFit="1" customWidth="1"/>
    <col min="3076" max="3076" width="10.1640625" style="26" customWidth="1"/>
    <col min="3077" max="3079" width="8.25" style="26"/>
    <col min="3080" max="3080" width="12.33203125" style="26" customWidth="1"/>
    <col min="3081" max="3081" width="38" style="26" customWidth="1"/>
    <col min="3082" max="3088" width="23.1640625" style="26" customWidth="1"/>
    <col min="3089" max="3326" width="8.25" style="26"/>
    <col min="3327" max="3327" width="10.6640625" style="26" bestFit="1" customWidth="1"/>
    <col min="3328" max="3330" width="8.25" style="26"/>
    <col min="3331" max="3331" width="11.6640625" style="26" bestFit="1" customWidth="1"/>
    <col min="3332" max="3332" width="10.1640625" style="26" customWidth="1"/>
    <col min="3333" max="3335" width="8.25" style="26"/>
    <col min="3336" max="3336" width="12.33203125" style="26" customWidth="1"/>
    <col min="3337" max="3337" width="38" style="26" customWidth="1"/>
    <col min="3338" max="3344" width="23.1640625" style="26" customWidth="1"/>
    <col min="3345" max="3582" width="8.25" style="26"/>
    <col min="3583" max="3583" width="10.6640625" style="26" bestFit="1" customWidth="1"/>
    <col min="3584" max="3586" width="8.25" style="26"/>
    <col min="3587" max="3587" width="11.6640625" style="26" bestFit="1" customWidth="1"/>
    <col min="3588" max="3588" width="10.1640625" style="26" customWidth="1"/>
    <col min="3589" max="3591" width="8.25" style="26"/>
    <col min="3592" max="3592" width="12.33203125" style="26" customWidth="1"/>
    <col min="3593" max="3593" width="38" style="26" customWidth="1"/>
    <col min="3594" max="3600" width="23.1640625" style="26" customWidth="1"/>
    <col min="3601" max="3838" width="8.25" style="26"/>
    <col min="3839" max="3839" width="10.6640625" style="26" bestFit="1" customWidth="1"/>
    <col min="3840" max="3842" width="8.25" style="26"/>
    <col min="3843" max="3843" width="11.6640625" style="26" bestFit="1" customWidth="1"/>
    <col min="3844" max="3844" width="10.1640625" style="26" customWidth="1"/>
    <col min="3845" max="3847" width="8.25" style="26"/>
    <col min="3848" max="3848" width="12.33203125" style="26" customWidth="1"/>
    <col min="3849" max="3849" width="38" style="26" customWidth="1"/>
    <col min="3850" max="3856" width="23.1640625" style="26" customWidth="1"/>
    <col min="3857" max="4094" width="8.25" style="26"/>
    <col min="4095" max="4095" width="10.6640625" style="26" bestFit="1" customWidth="1"/>
    <col min="4096" max="4098" width="8.25" style="26"/>
    <col min="4099" max="4099" width="11.6640625" style="26" bestFit="1" customWidth="1"/>
    <col min="4100" max="4100" width="10.1640625" style="26" customWidth="1"/>
    <col min="4101" max="4103" width="8.25" style="26"/>
    <col min="4104" max="4104" width="12.33203125" style="26" customWidth="1"/>
    <col min="4105" max="4105" width="38" style="26" customWidth="1"/>
    <col min="4106" max="4112" width="23.1640625" style="26" customWidth="1"/>
    <col min="4113" max="4350" width="8.25" style="26"/>
    <col min="4351" max="4351" width="10.6640625" style="26" bestFit="1" customWidth="1"/>
    <col min="4352" max="4354" width="8.25" style="26"/>
    <col min="4355" max="4355" width="11.6640625" style="26" bestFit="1" customWidth="1"/>
    <col min="4356" max="4356" width="10.1640625" style="26" customWidth="1"/>
    <col min="4357" max="4359" width="8.25" style="26"/>
    <col min="4360" max="4360" width="12.33203125" style="26" customWidth="1"/>
    <col min="4361" max="4361" width="38" style="26" customWidth="1"/>
    <col min="4362" max="4368" width="23.1640625" style="26" customWidth="1"/>
    <col min="4369" max="4606" width="8.25" style="26"/>
    <col min="4607" max="4607" width="10.6640625" style="26" bestFit="1" customWidth="1"/>
    <col min="4608" max="4610" width="8.25" style="26"/>
    <col min="4611" max="4611" width="11.6640625" style="26" bestFit="1" customWidth="1"/>
    <col min="4612" max="4612" width="10.1640625" style="26" customWidth="1"/>
    <col min="4613" max="4615" width="8.25" style="26"/>
    <col min="4616" max="4616" width="12.33203125" style="26" customWidth="1"/>
    <col min="4617" max="4617" width="38" style="26" customWidth="1"/>
    <col min="4618" max="4624" width="23.1640625" style="26" customWidth="1"/>
    <col min="4625" max="4862" width="8.25" style="26"/>
    <col min="4863" max="4863" width="10.6640625" style="26" bestFit="1" customWidth="1"/>
    <col min="4864" max="4866" width="8.25" style="26"/>
    <col min="4867" max="4867" width="11.6640625" style="26" bestFit="1" customWidth="1"/>
    <col min="4868" max="4868" width="10.1640625" style="26" customWidth="1"/>
    <col min="4869" max="4871" width="8.25" style="26"/>
    <col min="4872" max="4872" width="12.33203125" style="26" customWidth="1"/>
    <col min="4873" max="4873" width="38" style="26" customWidth="1"/>
    <col min="4874" max="4880" width="23.1640625" style="26" customWidth="1"/>
    <col min="4881" max="5118" width="8.25" style="26"/>
    <col min="5119" max="5119" width="10.6640625" style="26" bestFit="1" customWidth="1"/>
    <col min="5120" max="5122" width="8.25" style="26"/>
    <col min="5123" max="5123" width="11.6640625" style="26" bestFit="1" customWidth="1"/>
    <col min="5124" max="5124" width="10.1640625" style="26" customWidth="1"/>
    <col min="5125" max="5127" width="8.25" style="26"/>
    <col min="5128" max="5128" width="12.33203125" style="26" customWidth="1"/>
    <col min="5129" max="5129" width="38" style="26" customWidth="1"/>
    <col min="5130" max="5136" width="23.1640625" style="26" customWidth="1"/>
    <col min="5137" max="5374" width="8.25" style="26"/>
    <col min="5375" max="5375" width="10.6640625" style="26" bestFit="1" customWidth="1"/>
    <col min="5376" max="5378" width="8.25" style="26"/>
    <col min="5379" max="5379" width="11.6640625" style="26" bestFit="1" customWidth="1"/>
    <col min="5380" max="5380" width="10.1640625" style="26" customWidth="1"/>
    <col min="5381" max="5383" width="8.25" style="26"/>
    <col min="5384" max="5384" width="12.33203125" style="26" customWidth="1"/>
    <col min="5385" max="5385" width="38" style="26" customWidth="1"/>
    <col min="5386" max="5392" width="23.1640625" style="26" customWidth="1"/>
    <col min="5393" max="5630" width="8.25" style="26"/>
    <col min="5631" max="5631" width="10.6640625" style="26" bestFit="1" customWidth="1"/>
    <col min="5632" max="5634" width="8.25" style="26"/>
    <col min="5635" max="5635" width="11.6640625" style="26" bestFit="1" customWidth="1"/>
    <col min="5636" max="5636" width="10.1640625" style="26" customWidth="1"/>
    <col min="5637" max="5639" width="8.25" style="26"/>
    <col min="5640" max="5640" width="12.33203125" style="26" customWidth="1"/>
    <col min="5641" max="5641" width="38" style="26" customWidth="1"/>
    <col min="5642" max="5648" width="23.1640625" style="26" customWidth="1"/>
    <col min="5649" max="5886" width="8.25" style="26"/>
    <col min="5887" max="5887" width="10.6640625" style="26" bestFit="1" customWidth="1"/>
    <col min="5888" max="5890" width="8.25" style="26"/>
    <col min="5891" max="5891" width="11.6640625" style="26" bestFit="1" customWidth="1"/>
    <col min="5892" max="5892" width="10.1640625" style="26" customWidth="1"/>
    <col min="5893" max="5895" width="8.25" style="26"/>
    <col min="5896" max="5896" width="12.33203125" style="26" customWidth="1"/>
    <col min="5897" max="5897" width="38" style="26" customWidth="1"/>
    <col min="5898" max="5904" width="23.1640625" style="26" customWidth="1"/>
    <col min="5905" max="6142" width="8.25" style="26"/>
    <col min="6143" max="6143" width="10.6640625" style="26" bestFit="1" customWidth="1"/>
    <col min="6144" max="6146" width="8.25" style="26"/>
    <col min="6147" max="6147" width="11.6640625" style="26" bestFit="1" customWidth="1"/>
    <col min="6148" max="6148" width="10.1640625" style="26" customWidth="1"/>
    <col min="6149" max="6151" width="8.25" style="26"/>
    <col min="6152" max="6152" width="12.33203125" style="26" customWidth="1"/>
    <col min="6153" max="6153" width="38" style="26" customWidth="1"/>
    <col min="6154" max="6160" width="23.1640625" style="26" customWidth="1"/>
    <col min="6161" max="6398" width="8.25" style="26"/>
    <col min="6399" max="6399" width="10.6640625" style="26" bestFit="1" customWidth="1"/>
    <col min="6400" max="6402" width="8.25" style="26"/>
    <col min="6403" max="6403" width="11.6640625" style="26" bestFit="1" customWidth="1"/>
    <col min="6404" max="6404" width="10.1640625" style="26" customWidth="1"/>
    <col min="6405" max="6407" width="8.25" style="26"/>
    <col min="6408" max="6408" width="12.33203125" style="26" customWidth="1"/>
    <col min="6409" max="6409" width="38" style="26" customWidth="1"/>
    <col min="6410" max="6416" width="23.1640625" style="26" customWidth="1"/>
    <col min="6417" max="6654" width="8.25" style="26"/>
    <col min="6655" max="6655" width="10.6640625" style="26" bestFit="1" customWidth="1"/>
    <col min="6656" max="6658" width="8.25" style="26"/>
    <col min="6659" max="6659" width="11.6640625" style="26" bestFit="1" customWidth="1"/>
    <col min="6660" max="6660" width="10.1640625" style="26" customWidth="1"/>
    <col min="6661" max="6663" width="8.25" style="26"/>
    <col min="6664" max="6664" width="12.33203125" style="26" customWidth="1"/>
    <col min="6665" max="6665" width="38" style="26" customWidth="1"/>
    <col min="6666" max="6672" width="23.1640625" style="26" customWidth="1"/>
    <col min="6673" max="6910" width="8.25" style="26"/>
    <col min="6911" max="6911" width="10.6640625" style="26" bestFit="1" customWidth="1"/>
    <col min="6912" max="6914" width="8.25" style="26"/>
    <col min="6915" max="6915" width="11.6640625" style="26" bestFit="1" customWidth="1"/>
    <col min="6916" max="6916" width="10.1640625" style="26" customWidth="1"/>
    <col min="6917" max="6919" width="8.25" style="26"/>
    <col min="6920" max="6920" width="12.33203125" style="26" customWidth="1"/>
    <col min="6921" max="6921" width="38" style="26" customWidth="1"/>
    <col min="6922" max="6928" width="23.1640625" style="26" customWidth="1"/>
    <col min="6929" max="7166" width="8.25" style="26"/>
    <col min="7167" max="7167" width="10.6640625" style="26" bestFit="1" customWidth="1"/>
    <col min="7168" max="7170" width="8.25" style="26"/>
    <col min="7171" max="7171" width="11.6640625" style="26" bestFit="1" customWidth="1"/>
    <col min="7172" max="7172" width="10.1640625" style="26" customWidth="1"/>
    <col min="7173" max="7175" width="8.25" style="26"/>
    <col min="7176" max="7176" width="12.33203125" style="26" customWidth="1"/>
    <col min="7177" max="7177" width="38" style="26" customWidth="1"/>
    <col min="7178" max="7184" width="23.1640625" style="26" customWidth="1"/>
    <col min="7185" max="7422" width="8.25" style="26"/>
    <col min="7423" max="7423" width="10.6640625" style="26" bestFit="1" customWidth="1"/>
    <col min="7424" max="7426" width="8.25" style="26"/>
    <col min="7427" max="7427" width="11.6640625" style="26" bestFit="1" customWidth="1"/>
    <col min="7428" max="7428" width="10.1640625" style="26" customWidth="1"/>
    <col min="7429" max="7431" width="8.25" style="26"/>
    <col min="7432" max="7432" width="12.33203125" style="26" customWidth="1"/>
    <col min="7433" max="7433" width="38" style="26" customWidth="1"/>
    <col min="7434" max="7440" width="23.1640625" style="26" customWidth="1"/>
    <col min="7441" max="7678" width="8.25" style="26"/>
    <col min="7679" max="7679" width="10.6640625" style="26" bestFit="1" customWidth="1"/>
    <col min="7680" max="7682" width="8.25" style="26"/>
    <col min="7683" max="7683" width="11.6640625" style="26" bestFit="1" customWidth="1"/>
    <col min="7684" max="7684" width="10.1640625" style="26" customWidth="1"/>
    <col min="7685" max="7687" width="8.25" style="26"/>
    <col min="7688" max="7688" width="12.33203125" style="26" customWidth="1"/>
    <col min="7689" max="7689" width="38" style="26" customWidth="1"/>
    <col min="7690" max="7696" width="23.1640625" style="26" customWidth="1"/>
    <col min="7697" max="7934" width="8.25" style="26"/>
    <col min="7935" max="7935" width="10.6640625" style="26" bestFit="1" customWidth="1"/>
    <col min="7936" max="7938" width="8.25" style="26"/>
    <col min="7939" max="7939" width="11.6640625" style="26" bestFit="1" customWidth="1"/>
    <col min="7940" max="7940" width="10.1640625" style="26" customWidth="1"/>
    <col min="7941" max="7943" width="8.25" style="26"/>
    <col min="7944" max="7944" width="12.33203125" style="26" customWidth="1"/>
    <col min="7945" max="7945" width="38" style="26" customWidth="1"/>
    <col min="7946" max="7952" width="23.1640625" style="26" customWidth="1"/>
    <col min="7953" max="8190" width="8.25" style="26"/>
    <col min="8191" max="8191" width="10.6640625" style="26" bestFit="1" customWidth="1"/>
    <col min="8192" max="8194" width="8.25" style="26"/>
    <col min="8195" max="8195" width="11.6640625" style="26" bestFit="1" customWidth="1"/>
    <col min="8196" max="8196" width="10.1640625" style="26" customWidth="1"/>
    <col min="8197" max="8199" width="8.25" style="26"/>
    <col min="8200" max="8200" width="12.33203125" style="26" customWidth="1"/>
    <col min="8201" max="8201" width="38" style="26" customWidth="1"/>
    <col min="8202" max="8208" width="23.1640625" style="26" customWidth="1"/>
    <col min="8209" max="8446" width="8.25" style="26"/>
    <col min="8447" max="8447" width="10.6640625" style="26" bestFit="1" customWidth="1"/>
    <col min="8448" max="8450" width="8.25" style="26"/>
    <col min="8451" max="8451" width="11.6640625" style="26" bestFit="1" customWidth="1"/>
    <col min="8452" max="8452" width="10.1640625" style="26" customWidth="1"/>
    <col min="8453" max="8455" width="8.25" style="26"/>
    <col min="8456" max="8456" width="12.33203125" style="26" customWidth="1"/>
    <col min="8457" max="8457" width="38" style="26" customWidth="1"/>
    <col min="8458" max="8464" width="23.1640625" style="26" customWidth="1"/>
    <col min="8465" max="8702" width="8.25" style="26"/>
    <col min="8703" max="8703" width="10.6640625" style="26" bestFit="1" customWidth="1"/>
    <col min="8704" max="8706" width="8.25" style="26"/>
    <col min="8707" max="8707" width="11.6640625" style="26" bestFit="1" customWidth="1"/>
    <col min="8708" max="8708" width="10.1640625" style="26" customWidth="1"/>
    <col min="8709" max="8711" width="8.25" style="26"/>
    <col min="8712" max="8712" width="12.33203125" style="26" customWidth="1"/>
    <col min="8713" max="8713" width="38" style="26" customWidth="1"/>
    <col min="8714" max="8720" width="23.1640625" style="26" customWidth="1"/>
    <col min="8721" max="8958" width="8.25" style="26"/>
    <col min="8959" max="8959" width="10.6640625" style="26" bestFit="1" customWidth="1"/>
    <col min="8960" max="8962" width="8.25" style="26"/>
    <col min="8963" max="8963" width="11.6640625" style="26" bestFit="1" customWidth="1"/>
    <col min="8964" max="8964" width="10.1640625" style="26" customWidth="1"/>
    <col min="8965" max="8967" width="8.25" style="26"/>
    <col min="8968" max="8968" width="12.33203125" style="26" customWidth="1"/>
    <col min="8969" max="8969" width="38" style="26" customWidth="1"/>
    <col min="8970" max="8976" width="23.1640625" style="26" customWidth="1"/>
    <col min="8977" max="9214" width="8.25" style="26"/>
    <col min="9215" max="9215" width="10.6640625" style="26" bestFit="1" customWidth="1"/>
    <col min="9216" max="9218" width="8.25" style="26"/>
    <col min="9219" max="9219" width="11.6640625" style="26" bestFit="1" customWidth="1"/>
    <col min="9220" max="9220" width="10.1640625" style="26" customWidth="1"/>
    <col min="9221" max="9223" width="8.25" style="26"/>
    <col min="9224" max="9224" width="12.33203125" style="26" customWidth="1"/>
    <col min="9225" max="9225" width="38" style="26" customWidth="1"/>
    <col min="9226" max="9232" width="23.1640625" style="26" customWidth="1"/>
    <col min="9233" max="9470" width="8.25" style="26"/>
    <col min="9471" max="9471" width="10.6640625" style="26" bestFit="1" customWidth="1"/>
    <col min="9472" max="9474" width="8.25" style="26"/>
    <col min="9475" max="9475" width="11.6640625" style="26" bestFit="1" customWidth="1"/>
    <col min="9476" max="9476" width="10.1640625" style="26" customWidth="1"/>
    <col min="9477" max="9479" width="8.25" style="26"/>
    <col min="9480" max="9480" width="12.33203125" style="26" customWidth="1"/>
    <col min="9481" max="9481" width="38" style="26" customWidth="1"/>
    <col min="9482" max="9488" width="23.1640625" style="26" customWidth="1"/>
    <col min="9489" max="9726" width="8.25" style="26"/>
    <col min="9727" max="9727" width="10.6640625" style="26" bestFit="1" customWidth="1"/>
    <col min="9728" max="9730" width="8.25" style="26"/>
    <col min="9731" max="9731" width="11.6640625" style="26" bestFit="1" customWidth="1"/>
    <col min="9732" max="9732" width="10.1640625" style="26" customWidth="1"/>
    <col min="9733" max="9735" width="8.25" style="26"/>
    <col min="9736" max="9736" width="12.33203125" style="26" customWidth="1"/>
    <col min="9737" max="9737" width="38" style="26" customWidth="1"/>
    <col min="9738" max="9744" width="23.1640625" style="26" customWidth="1"/>
    <col min="9745" max="9982" width="8.25" style="26"/>
    <col min="9983" max="9983" width="10.6640625" style="26" bestFit="1" customWidth="1"/>
    <col min="9984" max="9986" width="8.25" style="26"/>
    <col min="9987" max="9987" width="11.6640625" style="26" bestFit="1" customWidth="1"/>
    <col min="9988" max="9988" width="10.1640625" style="26" customWidth="1"/>
    <col min="9989" max="9991" width="8.25" style="26"/>
    <col min="9992" max="9992" width="12.33203125" style="26" customWidth="1"/>
    <col min="9993" max="9993" width="38" style="26" customWidth="1"/>
    <col min="9994" max="10000" width="23.1640625" style="26" customWidth="1"/>
    <col min="10001" max="10238" width="8.25" style="26"/>
    <col min="10239" max="10239" width="10.6640625" style="26" bestFit="1" customWidth="1"/>
    <col min="10240" max="10242" width="8.25" style="26"/>
    <col min="10243" max="10243" width="11.6640625" style="26" bestFit="1" customWidth="1"/>
    <col min="10244" max="10244" width="10.1640625" style="26" customWidth="1"/>
    <col min="10245" max="10247" width="8.25" style="26"/>
    <col min="10248" max="10248" width="12.33203125" style="26" customWidth="1"/>
    <col min="10249" max="10249" width="38" style="26" customWidth="1"/>
    <col min="10250" max="10256" width="23.1640625" style="26" customWidth="1"/>
    <col min="10257" max="10494" width="8.25" style="26"/>
    <col min="10495" max="10495" width="10.6640625" style="26" bestFit="1" customWidth="1"/>
    <col min="10496" max="10498" width="8.25" style="26"/>
    <col min="10499" max="10499" width="11.6640625" style="26" bestFit="1" customWidth="1"/>
    <col min="10500" max="10500" width="10.1640625" style="26" customWidth="1"/>
    <col min="10501" max="10503" width="8.25" style="26"/>
    <col min="10504" max="10504" width="12.33203125" style="26" customWidth="1"/>
    <col min="10505" max="10505" width="38" style="26" customWidth="1"/>
    <col min="10506" max="10512" width="23.1640625" style="26" customWidth="1"/>
    <col min="10513" max="10750" width="8.25" style="26"/>
    <col min="10751" max="10751" width="10.6640625" style="26" bestFit="1" customWidth="1"/>
    <col min="10752" max="10754" width="8.25" style="26"/>
    <col min="10755" max="10755" width="11.6640625" style="26" bestFit="1" customWidth="1"/>
    <col min="10756" max="10756" width="10.1640625" style="26" customWidth="1"/>
    <col min="10757" max="10759" width="8.25" style="26"/>
    <col min="10760" max="10760" width="12.33203125" style="26" customWidth="1"/>
    <col min="10761" max="10761" width="38" style="26" customWidth="1"/>
    <col min="10762" max="10768" width="23.1640625" style="26" customWidth="1"/>
    <col min="10769" max="11006" width="8.25" style="26"/>
    <col min="11007" max="11007" width="10.6640625" style="26" bestFit="1" customWidth="1"/>
    <col min="11008" max="11010" width="8.25" style="26"/>
    <col min="11011" max="11011" width="11.6640625" style="26" bestFit="1" customWidth="1"/>
    <col min="11012" max="11012" width="10.1640625" style="26" customWidth="1"/>
    <col min="11013" max="11015" width="8.25" style="26"/>
    <col min="11016" max="11016" width="12.33203125" style="26" customWidth="1"/>
    <col min="11017" max="11017" width="38" style="26" customWidth="1"/>
    <col min="11018" max="11024" width="23.1640625" style="26" customWidth="1"/>
    <col min="11025" max="11262" width="8.25" style="26"/>
    <col min="11263" max="11263" width="10.6640625" style="26" bestFit="1" customWidth="1"/>
    <col min="11264" max="11266" width="8.25" style="26"/>
    <col min="11267" max="11267" width="11.6640625" style="26" bestFit="1" customWidth="1"/>
    <col min="11268" max="11268" width="10.1640625" style="26" customWidth="1"/>
    <col min="11269" max="11271" width="8.25" style="26"/>
    <col min="11272" max="11272" width="12.33203125" style="26" customWidth="1"/>
    <col min="11273" max="11273" width="38" style="26" customWidth="1"/>
    <col min="11274" max="11280" width="23.1640625" style="26" customWidth="1"/>
    <col min="11281" max="11518" width="8.25" style="26"/>
    <col min="11519" max="11519" width="10.6640625" style="26" bestFit="1" customWidth="1"/>
    <col min="11520" max="11522" width="8.25" style="26"/>
    <col min="11523" max="11523" width="11.6640625" style="26" bestFit="1" customWidth="1"/>
    <col min="11524" max="11524" width="10.1640625" style="26" customWidth="1"/>
    <col min="11525" max="11527" width="8.25" style="26"/>
    <col min="11528" max="11528" width="12.33203125" style="26" customWidth="1"/>
    <col min="11529" max="11529" width="38" style="26" customWidth="1"/>
    <col min="11530" max="11536" width="23.1640625" style="26" customWidth="1"/>
    <col min="11537" max="11774" width="8.25" style="26"/>
    <col min="11775" max="11775" width="10.6640625" style="26" bestFit="1" customWidth="1"/>
    <col min="11776" max="11778" width="8.25" style="26"/>
    <col min="11779" max="11779" width="11.6640625" style="26" bestFit="1" customWidth="1"/>
    <col min="11780" max="11780" width="10.1640625" style="26" customWidth="1"/>
    <col min="11781" max="11783" width="8.25" style="26"/>
    <col min="11784" max="11784" width="12.33203125" style="26" customWidth="1"/>
    <col min="11785" max="11785" width="38" style="26" customWidth="1"/>
    <col min="11786" max="11792" width="23.1640625" style="26" customWidth="1"/>
    <col min="11793" max="12030" width="8.25" style="26"/>
    <col min="12031" max="12031" width="10.6640625" style="26" bestFit="1" customWidth="1"/>
    <col min="12032" max="12034" width="8.25" style="26"/>
    <col min="12035" max="12035" width="11.6640625" style="26" bestFit="1" customWidth="1"/>
    <col min="12036" max="12036" width="10.1640625" style="26" customWidth="1"/>
    <col min="12037" max="12039" width="8.25" style="26"/>
    <col min="12040" max="12040" width="12.33203125" style="26" customWidth="1"/>
    <col min="12041" max="12041" width="38" style="26" customWidth="1"/>
    <col min="12042" max="12048" width="23.1640625" style="26" customWidth="1"/>
    <col min="12049" max="12286" width="8.25" style="26"/>
    <col min="12287" max="12287" width="10.6640625" style="26" bestFit="1" customWidth="1"/>
    <col min="12288" max="12290" width="8.25" style="26"/>
    <col min="12291" max="12291" width="11.6640625" style="26" bestFit="1" customWidth="1"/>
    <col min="12292" max="12292" width="10.1640625" style="26" customWidth="1"/>
    <col min="12293" max="12295" width="8.25" style="26"/>
    <col min="12296" max="12296" width="12.33203125" style="26" customWidth="1"/>
    <col min="12297" max="12297" width="38" style="26" customWidth="1"/>
    <col min="12298" max="12304" width="23.1640625" style="26" customWidth="1"/>
    <col min="12305" max="12542" width="8.25" style="26"/>
    <col min="12543" max="12543" width="10.6640625" style="26" bestFit="1" customWidth="1"/>
    <col min="12544" max="12546" width="8.25" style="26"/>
    <col min="12547" max="12547" width="11.6640625" style="26" bestFit="1" customWidth="1"/>
    <col min="12548" max="12548" width="10.1640625" style="26" customWidth="1"/>
    <col min="12549" max="12551" width="8.25" style="26"/>
    <col min="12552" max="12552" width="12.33203125" style="26" customWidth="1"/>
    <col min="12553" max="12553" width="38" style="26" customWidth="1"/>
    <col min="12554" max="12560" width="23.1640625" style="26" customWidth="1"/>
    <col min="12561" max="12798" width="8.25" style="26"/>
    <col min="12799" max="12799" width="10.6640625" style="26" bestFit="1" customWidth="1"/>
    <col min="12800" max="12802" width="8.25" style="26"/>
    <col min="12803" max="12803" width="11.6640625" style="26" bestFit="1" customWidth="1"/>
    <col min="12804" max="12804" width="10.1640625" style="26" customWidth="1"/>
    <col min="12805" max="12807" width="8.25" style="26"/>
    <col min="12808" max="12808" width="12.33203125" style="26" customWidth="1"/>
    <col min="12809" max="12809" width="38" style="26" customWidth="1"/>
    <col min="12810" max="12816" width="23.1640625" style="26" customWidth="1"/>
    <col min="12817" max="13054" width="8.25" style="26"/>
    <col min="13055" max="13055" width="10.6640625" style="26" bestFit="1" customWidth="1"/>
    <col min="13056" max="13058" width="8.25" style="26"/>
    <col min="13059" max="13059" width="11.6640625" style="26" bestFit="1" customWidth="1"/>
    <col min="13060" max="13060" width="10.1640625" style="26" customWidth="1"/>
    <col min="13061" max="13063" width="8.25" style="26"/>
    <col min="13064" max="13064" width="12.33203125" style="26" customWidth="1"/>
    <col min="13065" max="13065" width="38" style="26" customWidth="1"/>
    <col min="13066" max="13072" width="23.1640625" style="26" customWidth="1"/>
    <col min="13073" max="13310" width="8.25" style="26"/>
    <col min="13311" max="13311" width="10.6640625" style="26" bestFit="1" customWidth="1"/>
    <col min="13312" max="13314" width="8.25" style="26"/>
    <col min="13315" max="13315" width="11.6640625" style="26" bestFit="1" customWidth="1"/>
    <col min="13316" max="13316" width="10.1640625" style="26" customWidth="1"/>
    <col min="13317" max="13319" width="8.25" style="26"/>
    <col min="13320" max="13320" width="12.33203125" style="26" customWidth="1"/>
    <col min="13321" max="13321" width="38" style="26" customWidth="1"/>
    <col min="13322" max="13328" width="23.1640625" style="26" customWidth="1"/>
    <col min="13329" max="13566" width="8.25" style="26"/>
    <col min="13567" max="13567" width="10.6640625" style="26" bestFit="1" customWidth="1"/>
    <col min="13568" max="13570" width="8.25" style="26"/>
    <col min="13571" max="13571" width="11.6640625" style="26" bestFit="1" customWidth="1"/>
    <col min="13572" max="13572" width="10.1640625" style="26" customWidth="1"/>
    <col min="13573" max="13575" width="8.25" style="26"/>
    <col min="13576" max="13576" width="12.33203125" style="26" customWidth="1"/>
    <col min="13577" max="13577" width="38" style="26" customWidth="1"/>
    <col min="13578" max="13584" width="23.1640625" style="26" customWidth="1"/>
    <col min="13585" max="13822" width="8.25" style="26"/>
    <col min="13823" max="13823" width="10.6640625" style="26" bestFit="1" customWidth="1"/>
    <col min="13824" max="13826" width="8.25" style="26"/>
    <col min="13827" max="13827" width="11.6640625" style="26" bestFit="1" customWidth="1"/>
    <col min="13828" max="13828" width="10.1640625" style="26" customWidth="1"/>
    <col min="13829" max="13831" width="8.25" style="26"/>
    <col min="13832" max="13832" width="12.33203125" style="26" customWidth="1"/>
    <col min="13833" max="13833" width="38" style="26" customWidth="1"/>
    <col min="13834" max="13840" width="23.1640625" style="26" customWidth="1"/>
    <col min="13841" max="14078" width="8.25" style="26"/>
    <col min="14079" max="14079" width="10.6640625" style="26" bestFit="1" customWidth="1"/>
    <col min="14080" max="14082" width="8.25" style="26"/>
    <col min="14083" max="14083" width="11.6640625" style="26" bestFit="1" customWidth="1"/>
    <col min="14084" max="14084" width="10.1640625" style="26" customWidth="1"/>
    <col min="14085" max="14087" width="8.25" style="26"/>
    <col min="14088" max="14088" width="12.33203125" style="26" customWidth="1"/>
    <col min="14089" max="14089" width="38" style="26" customWidth="1"/>
    <col min="14090" max="14096" width="23.1640625" style="26" customWidth="1"/>
    <col min="14097" max="14334" width="8.25" style="26"/>
    <col min="14335" max="14335" width="10.6640625" style="26" bestFit="1" customWidth="1"/>
    <col min="14336" max="14338" width="8.25" style="26"/>
    <col min="14339" max="14339" width="11.6640625" style="26" bestFit="1" customWidth="1"/>
    <col min="14340" max="14340" width="10.1640625" style="26" customWidth="1"/>
    <col min="14341" max="14343" width="8.25" style="26"/>
    <col min="14344" max="14344" width="12.33203125" style="26" customWidth="1"/>
    <col min="14345" max="14345" width="38" style="26" customWidth="1"/>
    <col min="14346" max="14352" width="23.1640625" style="26" customWidth="1"/>
    <col min="14353" max="14590" width="8.25" style="26"/>
    <col min="14591" max="14591" width="10.6640625" style="26" bestFit="1" customWidth="1"/>
    <col min="14592" max="14594" width="8.25" style="26"/>
    <col min="14595" max="14595" width="11.6640625" style="26" bestFit="1" customWidth="1"/>
    <col min="14596" max="14596" width="10.1640625" style="26" customWidth="1"/>
    <col min="14597" max="14599" width="8.25" style="26"/>
    <col min="14600" max="14600" width="12.33203125" style="26" customWidth="1"/>
    <col min="14601" max="14601" width="38" style="26" customWidth="1"/>
    <col min="14602" max="14608" width="23.1640625" style="26" customWidth="1"/>
    <col min="14609" max="14846" width="8.25" style="26"/>
    <col min="14847" max="14847" width="10.6640625" style="26" bestFit="1" customWidth="1"/>
    <col min="14848" max="14850" width="8.25" style="26"/>
    <col min="14851" max="14851" width="11.6640625" style="26" bestFit="1" customWidth="1"/>
    <col min="14852" max="14852" width="10.1640625" style="26" customWidth="1"/>
    <col min="14853" max="14855" width="8.25" style="26"/>
    <col min="14856" max="14856" width="12.33203125" style="26" customWidth="1"/>
    <col min="14857" max="14857" width="38" style="26" customWidth="1"/>
    <col min="14858" max="14864" width="23.1640625" style="26" customWidth="1"/>
    <col min="14865" max="15102" width="8.25" style="26"/>
    <col min="15103" max="15103" width="10.6640625" style="26" bestFit="1" customWidth="1"/>
    <col min="15104" max="15106" width="8.25" style="26"/>
    <col min="15107" max="15107" width="11.6640625" style="26" bestFit="1" customWidth="1"/>
    <col min="15108" max="15108" width="10.1640625" style="26" customWidth="1"/>
    <col min="15109" max="15111" width="8.25" style="26"/>
    <col min="15112" max="15112" width="12.33203125" style="26" customWidth="1"/>
    <col min="15113" max="15113" width="38" style="26" customWidth="1"/>
    <col min="15114" max="15120" width="23.1640625" style="26" customWidth="1"/>
    <col min="15121" max="15358" width="8.25" style="26"/>
    <col min="15359" max="15359" width="10.6640625" style="26" bestFit="1" customWidth="1"/>
    <col min="15360" max="15362" width="8.25" style="26"/>
    <col min="15363" max="15363" width="11.6640625" style="26" bestFit="1" customWidth="1"/>
    <col min="15364" max="15364" width="10.1640625" style="26" customWidth="1"/>
    <col min="15365" max="15367" width="8.25" style="26"/>
    <col min="15368" max="15368" width="12.33203125" style="26" customWidth="1"/>
    <col min="15369" max="15369" width="38" style="26" customWidth="1"/>
    <col min="15370" max="15376" width="23.1640625" style="26" customWidth="1"/>
    <col min="15377" max="15614" width="8.25" style="26"/>
    <col min="15615" max="15615" width="10.6640625" style="26" bestFit="1" customWidth="1"/>
    <col min="15616" max="15618" width="8.25" style="26"/>
    <col min="15619" max="15619" width="11.6640625" style="26" bestFit="1" customWidth="1"/>
    <col min="15620" max="15620" width="10.1640625" style="26" customWidth="1"/>
    <col min="15621" max="15623" width="8.25" style="26"/>
    <col min="15624" max="15624" width="12.33203125" style="26" customWidth="1"/>
    <col min="15625" max="15625" width="38" style="26" customWidth="1"/>
    <col min="15626" max="15632" width="23.1640625" style="26" customWidth="1"/>
    <col min="15633" max="15870" width="8.25" style="26"/>
    <col min="15871" max="15871" width="10.6640625" style="26" bestFit="1" customWidth="1"/>
    <col min="15872" max="15874" width="8.25" style="26"/>
    <col min="15875" max="15875" width="11.6640625" style="26" bestFit="1" customWidth="1"/>
    <col min="15876" max="15876" width="10.1640625" style="26" customWidth="1"/>
    <col min="15877" max="15879" width="8.25" style="26"/>
    <col min="15880" max="15880" width="12.33203125" style="26" customWidth="1"/>
    <col min="15881" max="15881" width="38" style="26" customWidth="1"/>
    <col min="15882" max="15888" width="23.1640625" style="26" customWidth="1"/>
    <col min="15889" max="16126" width="8.25" style="26"/>
    <col min="16127" max="16127" width="10.6640625" style="26" bestFit="1" customWidth="1"/>
    <col min="16128" max="16130" width="8.25" style="26"/>
    <col min="16131" max="16131" width="11.6640625" style="26" bestFit="1" customWidth="1"/>
    <col min="16132" max="16132" width="10.1640625" style="26" customWidth="1"/>
    <col min="16133" max="16135" width="8.25" style="26"/>
    <col min="16136" max="16136" width="12.33203125" style="26" customWidth="1"/>
    <col min="16137" max="16137" width="38" style="26" customWidth="1"/>
    <col min="16138" max="16144" width="23.1640625" style="26" customWidth="1"/>
    <col min="16145" max="16384" width="8.25" style="26"/>
  </cols>
  <sheetData>
    <row r="1" spans="1:17" s="22" customFormat="1" ht="42">
      <c r="A1" s="21" t="s">
        <v>0</v>
      </c>
      <c r="B1" s="21" t="s">
        <v>1</v>
      </c>
      <c r="C1" s="21" t="s">
        <v>2</v>
      </c>
      <c r="D1" s="21" t="s">
        <v>328</v>
      </c>
      <c r="E1" s="21" t="s">
        <v>5</v>
      </c>
      <c r="F1" s="21" t="s">
        <v>329</v>
      </c>
      <c r="G1" s="21" t="s">
        <v>330</v>
      </c>
      <c r="H1" s="21" t="s">
        <v>331</v>
      </c>
      <c r="I1" s="21" t="s">
        <v>332</v>
      </c>
      <c r="J1" s="21" t="s">
        <v>333</v>
      </c>
      <c r="K1" s="21" t="s">
        <v>10</v>
      </c>
      <c r="L1" s="21" t="s">
        <v>11</v>
      </c>
      <c r="M1" s="21" t="s">
        <v>12</v>
      </c>
      <c r="N1" s="21" t="s">
        <v>334</v>
      </c>
      <c r="O1" s="21" t="s">
        <v>335</v>
      </c>
      <c r="P1" s="21" t="s">
        <v>336</v>
      </c>
      <c r="Q1" s="21" t="s">
        <v>16</v>
      </c>
    </row>
    <row r="2" spans="1:17" ht="266">
      <c r="A2" s="26">
        <v>1</v>
      </c>
      <c r="B2" s="26">
        <v>179022</v>
      </c>
      <c r="C2" s="26" t="s">
        <v>408</v>
      </c>
      <c r="D2" s="26">
        <v>0</v>
      </c>
      <c r="E2" s="26">
        <v>85</v>
      </c>
      <c r="F2" s="26">
        <f t="shared" ref="F2:F25" si="0">E2+0.05*D2</f>
        <v>85</v>
      </c>
      <c r="G2" s="26" t="s">
        <v>338</v>
      </c>
      <c r="H2" s="22" t="s">
        <v>409</v>
      </c>
      <c r="I2" s="22" t="s">
        <v>410</v>
      </c>
      <c r="O2" s="22"/>
    </row>
    <row r="3" spans="1:17" ht="313.5">
      <c r="A3" s="26">
        <v>2</v>
      </c>
      <c r="B3" s="26">
        <v>179011</v>
      </c>
      <c r="C3" s="26" t="s">
        <v>411</v>
      </c>
      <c r="E3" s="26">
        <f>97-24</f>
        <v>73</v>
      </c>
      <c r="F3" s="26">
        <f t="shared" si="0"/>
        <v>73</v>
      </c>
      <c r="G3" s="26" t="s">
        <v>338</v>
      </c>
      <c r="H3" s="37" t="s">
        <v>412</v>
      </c>
      <c r="I3" s="38" t="s">
        <v>413</v>
      </c>
      <c r="K3" s="39" t="s">
        <v>414</v>
      </c>
      <c r="O3" s="22"/>
    </row>
    <row r="4" spans="1:17" ht="168">
      <c r="A4" s="26">
        <v>3</v>
      </c>
      <c r="B4" s="23">
        <v>179353</v>
      </c>
      <c r="C4" s="23" t="s">
        <v>415</v>
      </c>
      <c r="D4" s="23"/>
      <c r="E4" s="23">
        <v>67.400000000000006</v>
      </c>
      <c r="F4" s="26">
        <f t="shared" si="0"/>
        <v>67.400000000000006</v>
      </c>
      <c r="G4" s="26" t="s">
        <v>351</v>
      </c>
      <c r="H4" s="23" t="s">
        <v>416</v>
      </c>
      <c r="I4" s="25" t="s">
        <v>417</v>
      </c>
      <c r="J4" s="23"/>
      <c r="K4" s="23"/>
      <c r="L4" s="23"/>
      <c r="M4" s="40" t="s">
        <v>418</v>
      </c>
      <c r="N4" s="23"/>
      <c r="O4" s="25" t="s">
        <v>419</v>
      </c>
      <c r="P4" s="23"/>
      <c r="Q4" s="23"/>
    </row>
    <row r="5" spans="1:17" ht="196">
      <c r="A5" s="26">
        <v>4</v>
      </c>
      <c r="B5" s="26">
        <v>179024</v>
      </c>
      <c r="C5" s="11" t="s">
        <v>420</v>
      </c>
      <c r="D5" s="11">
        <v>0</v>
      </c>
      <c r="E5" s="26">
        <v>23.6</v>
      </c>
      <c r="F5" s="26">
        <f t="shared" si="0"/>
        <v>23.6</v>
      </c>
      <c r="G5" s="26" t="s">
        <v>351</v>
      </c>
      <c r="I5" s="22" t="s">
        <v>421</v>
      </c>
      <c r="J5" s="22" t="s">
        <v>422</v>
      </c>
    </row>
    <row r="6" spans="1:17" ht="154">
      <c r="A6" s="26">
        <v>5</v>
      </c>
      <c r="B6" s="26">
        <v>179025</v>
      </c>
      <c r="C6" s="26" t="s">
        <v>423</v>
      </c>
      <c r="D6" s="26">
        <v>10</v>
      </c>
      <c r="E6" s="26">
        <v>22.4</v>
      </c>
      <c r="F6" s="26">
        <f t="shared" si="0"/>
        <v>22.9</v>
      </c>
      <c r="G6" s="26" t="s">
        <v>351</v>
      </c>
      <c r="J6" s="22" t="s">
        <v>424</v>
      </c>
      <c r="N6" s="22" t="s">
        <v>425</v>
      </c>
      <c r="O6" s="22" t="s">
        <v>426</v>
      </c>
      <c r="Q6" s="26" t="s">
        <v>427</v>
      </c>
    </row>
    <row r="7" spans="1:17" ht="42">
      <c r="A7" s="26">
        <v>6</v>
      </c>
      <c r="B7" s="26">
        <v>179021</v>
      </c>
      <c r="C7" s="11" t="s">
        <v>428</v>
      </c>
      <c r="E7" s="26">
        <v>21.6</v>
      </c>
      <c r="F7" s="26">
        <f t="shared" si="0"/>
        <v>21.6</v>
      </c>
      <c r="G7" s="26" t="s">
        <v>351</v>
      </c>
      <c r="K7" s="26" t="s">
        <v>429</v>
      </c>
      <c r="L7" s="23" t="s">
        <v>430</v>
      </c>
      <c r="N7" s="41" t="s">
        <v>431</v>
      </c>
      <c r="O7" s="22" t="s">
        <v>432</v>
      </c>
    </row>
    <row r="8" spans="1:17" ht="210">
      <c r="A8" s="26">
        <v>7</v>
      </c>
      <c r="B8" s="26">
        <v>179017</v>
      </c>
      <c r="C8" s="26" t="s">
        <v>433</v>
      </c>
      <c r="D8" s="26">
        <v>0</v>
      </c>
      <c r="E8" s="26">
        <v>21.4</v>
      </c>
      <c r="F8" s="26">
        <f t="shared" si="0"/>
        <v>21.4</v>
      </c>
      <c r="G8" s="26" t="s">
        <v>351</v>
      </c>
      <c r="H8" s="22" t="s">
        <v>434</v>
      </c>
      <c r="L8" s="22" t="s">
        <v>435</v>
      </c>
      <c r="O8" s="42" t="s">
        <v>436</v>
      </c>
    </row>
    <row r="9" spans="1:17" ht="42">
      <c r="A9" s="26">
        <v>8</v>
      </c>
      <c r="B9" s="26">
        <v>179016</v>
      </c>
      <c r="C9" s="11" t="s">
        <v>437</v>
      </c>
      <c r="D9" s="26">
        <v>0</v>
      </c>
      <c r="E9" s="26">
        <v>20</v>
      </c>
      <c r="F9" s="26">
        <f t="shared" si="0"/>
        <v>20</v>
      </c>
      <c r="G9" s="26" t="s">
        <v>351</v>
      </c>
      <c r="I9" s="22" t="s">
        <v>438</v>
      </c>
      <c r="N9" s="11"/>
      <c r="O9" s="22"/>
    </row>
    <row r="10" spans="1:17" ht="70">
      <c r="A10" s="26">
        <v>9</v>
      </c>
      <c r="B10" s="26">
        <v>179020</v>
      </c>
      <c r="C10" s="11" t="s">
        <v>439</v>
      </c>
      <c r="E10" s="26">
        <v>18</v>
      </c>
      <c r="F10" s="26">
        <f t="shared" si="0"/>
        <v>18</v>
      </c>
      <c r="G10" s="26" t="s">
        <v>351</v>
      </c>
      <c r="J10" s="34" t="s">
        <v>440</v>
      </c>
      <c r="K10" s="34" t="s">
        <v>441</v>
      </c>
      <c r="N10" s="34" t="s">
        <v>442</v>
      </c>
      <c r="O10" s="22"/>
    </row>
    <row r="11" spans="1:17" ht="154">
      <c r="A11" s="26">
        <v>10</v>
      </c>
      <c r="B11" s="26">
        <v>179363</v>
      </c>
      <c r="C11" s="11" t="s">
        <v>443</v>
      </c>
      <c r="E11" s="26">
        <v>17.600000000000001</v>
      </c>
      <c r="F11" s="26">
        <f t="shared" si="0"/>
        <v>17.600000000000001</v>
      </c>
      <c r="G11" s="26" t="s">
        <v>351</v>
      </c>
      <c r="I11" s="22" t="s">
        <v>444</v>
      </c>
      <c r="J11" s="22" t="s">
        <v>445</v>
      </c>
      <c r="N11" s="22" t="s">
        <v>446</v>
      </c>
      <c r="O11" s="22"/>
    </row>
    <row r="12" spans="1:17" ht="140">
      <c r="A12" s="26">
        <v>11</v>
      </c>
      <c r="B12" s="26">
        <v>179018</v>
      </c>
      <c r="C12" s="26" t="s">
        <v>447</v>
      </c>
      <c r="D12" s="26">
        <v>0</v>
      </c>
      <c r="E12" s="26">
        <v>8.1999999999999993</v>
      </c>
      <c r="F12" s="26">
        <f t="shared" si="0"/>
        <v>8.1999999999999993</v>
      </c>
      <c r="G12" s="26" t="s">
        <v>375</v>
      </c>
      <c r="H12" s="43" t="s">
        <v>448</v>
      </c>
      <c r="K12" s="44" t="s">
        <v>449</v>
      </c>
      <c r="L12" s="22"/>
      <c r="O12" s="42"/>
    </row>
    <row r="13" spans="1:17" ht="112">
      <c r="A13" s="26">
        <v>12</v>
      </c>
      <c r="B13" s="22">
        <v>179023</v>
      </c>
      <c r="C13" s="34" t="s">
        <v>450</v>
      </c>
      <c r="D13" s="22"/>
      <c r="E13" s="22">
        <v>8</v>
      </c>
      <c r="F13" s="26">
        <f t="shared" si="0"/>
        <v>8</v>
      </c>
      <c r="G13" s="26" t="s">
        <v>375</v>
      </c>
      <c r="I13" s="22" t="s">
        <v>451</v>
      </c>
      <c r="O13" s="22" t="s">
        <v>452</v>
      </c>
    </row>
    <row r="14" spans="1:17" ht="70">
      <c r="A14" s="26">
        <v>13</v>
      </c>
      <c r="B14" s="26">
        <v>179356</v>
      </c>
      <c r="C14" s="11" t="s">
        <v>453</v>
      </c>
      <c r="D14" s="11"/>
      <c r="E14" s="11">
        <v>4</v>
      </c>
      <c r="F14" s="26">
        <f t="shared" si="0"/>
        <v>4</v>
      </c>
      <c r="G14" s="26" t="s">
        <v>375</v>
      </c>
      <c r="K14" s="22" t="s">
        <v>454</v>
      </c>
      <c r="O14" s="22"/>
    </row>
    <row r="15" spans="1:17" ht="126">
      <c r="A15" s="26">
        <v>14</v>
      </c>
      <c r="B15" s="26">
        <v>179362</v>
      </c>
      <c r="C15" s="11" t="s">
        <v>455</v>
      </c>
      <c r="D15" s="26">
        <v>0</v>
      </c>
      <c r="E15" s="26">
        <v>3.2</v>
      </c>
      <c r="F15" s="26">
        <f t="shared" si="0"/>
        <v>3.2</v>
      </c>
      <c r="G15" s="26" t="s">
        <v>375</v>
      </c>
      <c r="K15" s="22" t="s">
        <v>456</v>
      </c>
      <c r="O15" s="22"/>
    </row>
    <row r="16" spans="1:17">
      <c r="A16" s="26">
        <v>15</v>
      </c>
      <c r="B16" s="26">
        <v>179012</v>
      </c>
      <c r="C16" s="11" t="s">
        <v>457</v>
      </c>
      <c r="D16" s="26">
        <v>23</v>
      </c>
      <c r="E16" s="26">
        <v>0</v>
      </c>
      <c r="F16" s="26">
        <f t="shared" si="0"/>
        <v>1.1500000000000001</v>
      </c>
      <c r="G16" s="26" t="s">
        <v>375</v>
      </c>
    </row>
    <row r="17" spans="1:17">
      <c r="A17" s="26">
        <v>16</v>
      </c>
      <c r="B17" s="26">
        <v>179355</v>
      </c>
      <c r="C17" s="26" t="s">
        <v>458</v>
      </c>
      <c r="D17" s="26">
        <v>0</v>
      </c>
      <c r="E17" s="26">
        <v>0.8</v>
      </c>
      <c r="F17" s="26">
        <f t="shared" si="0"/>
        <v>0.8</v>
      </c>
      <c r="G17" s="26" t="s">
        <v>375</v>
      </c>
      <c r="K17" s="26" t="s">
        <v>459</v>
      </c>
    </row>
    <row r="18" spans="1:17">
      <c r="A18" s="26">
        <v>17</v>
      </c>
      <c r="B18" s="26">
        <v>179359</v>
      </c>
      <c r="C18" s="11" t="s">
        <v>460</v>
      </c>
      <c r="D18" s="26">
        <v>10</v>
      </c>
      <c r="E18" s="26">
        <v>0</v>
      </c>
      <c r="F18" s="26">
        <f t="shared" si="0"/>
        <v>0.5</v>
      </c>
      <c r="G18" s="26" t="s">
        <v>375</v>
      </c>
      <c r="H18" s="11" t="s">
        <v>393</v>
      </c>
      <c r="I18" s="11" t="s">
        <v>393</v>
      </c>
      <c r="J18" s="11" t="s">
        <v>393</v>
      </c>
      <c r="K18" s="11" t="s">
        <v>393</v>
      </c>
      <c r="L18" s="11" t="s">
        <v>393</v>
      </c>
      <c r="M18" s="11" t="s">
        <v>393</v>
      </c>
      <c r="N18" s="11" t="s">
        <v>393</v>
      </c>
      <c r="O18" s="34" t="s">
        <v>393</v>
      </c>
      <c r="P18" s="11" t="s">
        <v>393</v>
      </c>
      <c r="Q18" s="11" t="s">
        <v>461</v>
      </c>
    </row>
    <row r="19" spans="1:17">
      <c r="A19" s="26">
        <v>18</v>
      </c>
      <c r="B19" s="26">
        <v>179695</v>
      </c>
      <c r="C19" s="11" t="s">
        <v>462</v>
      </c>
      <c r="D19" s="26">
        <v>4</v>
      </c>
      <c r="E19" s="26">
        <v>0</v>
      </c>
      <c r="F19" s="26">
        <f t="shared" si="0"/>
        <v>0.2</v>
      </c>
      <c r="G19" s="26" t="s">
        <v>375</v>
      </c>
      <c r="K19" s="11"/>
      <c r="O19" s="22"/>
    </row>
    <row r="20" spans="1:17" ht="28">
      <c r="A20" s="26">
        <v>19</v>
      </c>
      <c r="B20" s="11">
        <v>179019</v>
      </c>
      <c r="C20" s="11" t="s">
        <v>463</v>
      </c>
      <c r="E20" s="26">
        <v>0</v>
      </c>
      <c r="F20" s="26">
        <f t="shared" si="0"/>
        <v>0</v>
      </c>
      <c r="G20" s="26" t="s">
        <v>375</v>
      </c>
      <c r="K20" s="22" t="s">
        <v>464</v>
      </c>
      <c r="O20" s="22"/>
    </row>
    <row r="21" spans="1:17">
      <c r="A21" s="26">
        <v>20</v>
      </c>
      <c r="B21" s="26">
        <v>179360</v>
      </c>
      <c r="C21" s="11" t="s">
        <v>465</v>
      </c>
      <c r="D21" s="11">
        <v>0</v>
      </c>
      <c r="E21" s="11">
        <v>0</v>
      </c>
      <c r="F21" s="26">
        <f t="shared" si="0"/>
        <v>0</v>
      </c>
      <c r="G21" s="26" t="s">
        <v>375</v>
      </c>
      <c r="O21" s="22"/>
    </row>
    <row r="22" spans="1:17">
      <c r="A22" s="26">
        <v>21</v>
      </c>
      <c r="B22" s="26">
        <v>179361</v>
      </c>
      <c r="C22" s="11" t="s">
        <v>466</v>
      </c>
      <c r="D22" s="11"/>
      <c r="E22" s="11"/>
      <c r="F22" s="26">
        <f t="shared" si="0"/>
        <v>0</v>
      </c>
      <c r="G22" s="26" t="s">
        <v>375</v>
      </c>
      <c r="O22" s="22"/>
    </row>
    <row r="23" spans="1:17">
      <c r="A23" s="26">
        <v>22</v>
      </c>
      <c r="B23" s="26">
        <v>179358</v>
      </c>
      <c r="C23" s="11" t="s">
        <v>467</v>
      </c>
      <c r="F23" s="26">
        <f t="shared" si="0"/>
        <v>0</v>
      </c>
      <c r="G23" s="26" t="s">
        <v>375</v>
      </c>
      <c r="O23" s="22"/>
    </row>
    <row r="24" spans="1:17" ht="196">
      <c r="A24" s="26">
        <v>23</v>
      </c>
      <c r="B24" s="26">
        <v>179696</v>
      </c>
      <c r="C24" s="11" t="s">
        <v>468</v>
      </c>
      <c r="D24" s="26">
        <v>0</v>
      </c>
      <c r="E24" s="26">
        <v>0</v>
      </c>
      <c r="F24" s="26">
        <f t="shared" si="0"/>
        <v>0</v>
      </c>
      <c r="G24" s="26" t="s">
        <v>375</v>
      </c>
      <c r="K24" s="11"/>
      <c r="O24" s="22" t="s">
        <v>470</v>
      </c>
      <c r="P24" s="11"/>
    </row>
    <row r="25" spans="1:17">
      <c r="A25" s="26">
        <v>24</v>
      </c>
      <c r="B25" s="26">
        <v>179015</v>
      </c>
      <c r="C25" s="26" t="s">
        <v>469</v>
      </c>
      <c r="E25" s="26">
        <v>0</v>
      </c>
      <c r="F25" s="26">
        <f t="shared" si="0"/>
        <v>0</v>
      </c>
      <c r="G25" s="26" t="s">
        <v>375</v>
      </c>
    </row>
    <row r="31" spans="1:17">
      <c r="O31" s="22"/>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35C1B-6193-410F-B662-06009DCD28ED}">
  <dimension ref="A1:S38"/>
  <sheetViews>
    <sheetView workbookViewId="0">
      <selection activeCell="F1" activeCellId="1" sqref="D1:D1048576 A1:XFD1048576"/>
    </sheetView>
  </sheetViews>
  <sheetFormatPr defaultColWidth="8.25" defaultRowHeight="14"/>
  <cols>
    <col min="1" max="1" width="8.25" style="27"/>
    <col min="2" max="2" width="9.4140625" style="26" bestFit="1" customWidth="1"/>
    <col min="3" max="4" width="8.25" style="27"/>
    <col min="5" max="5" width="10.1640625" style="27" customWidth="1"/>
    <col min="6" max="8" width="8.25" style="27"/>
    <col min="9" max="9" width="10" style="27" customWidth="1"/>
    <col min="10" max="10" width="25.33203125" style="27" customWidth="1"/>
    <col min="11" max="17" width="26.5" style="27" customWidth="1"/>
    <col min="18" max="18" width="18.4140625" style="27" customWidth="1"/>
    <col min="19" max="255" width="8.25" style="27"/>
    <col min="256" max="256" width="9.4140625" style="27" bestFit="1" customWidth="1"/>
    <col min="257" max="259" width="8.25" style="27"/>
    <col min="260" max="260" width="11.6640625" style="27" bestFit="1" customWidth="1"/>
    <col min="261" max="261" width="10.1640625" style="27" customWidth="1"/>
    <col min="262" max="264" width="8.25" style="27"/>
    <col min="265" max="265" width="10" style="27" customWidth="1"/>
    <col min="266" max="266" width="25.33203125" style="27" customWidth="1"/>
    <col min="267" max="273" width="26.5" style="27" customWidth="1"/>
    <col min="274" max="274" width="18.4140625" style="27" customWidth="1"/>
    <col min="275" max="511" width="8.25" style="27"/>
    <col min="512" max="512" width="9.4140625" style="27" bestFit="1" customWidth="1"/>
    <col min="513" max="515" width="8.25" style="27"/>
    <col min="516" max="516" width="11.6640625" style="27" bestFit="1" customWidth="1"/>
    <col min="517" max="517" width="10.1640625" style="27" customWidth="1"/>
    <col min="518" max="520" width="8.25" style="27"/>
    <col min="521" max="521" width="10" style="27" customWidth="1"/>
    <col min="522" max="522" width="25.33203125" style="27" customWidth="1"/>
    <col min="523" max="529" width="26.5" style="27" customWidth="1"/>
    <col min="530" max="530" width="18.4140625" style="27" customWidth="1"/>
    <col min="531" max="767" width="8.25" style="27"/>
    <col min="768" max="768" width="9.4140625" style="27" bestFit="1" customWidth="1"/>
    <col min="769" max="771" width="8.25" style="27"/>
    <col min="772" max="772" width="11.6640625" style="27" bestFit="1" customWidth="1"/>
    <col min="773" max="773" width="10.1640625" style="27" customWidth="1"/>
    <col min="774" max="776" width="8.25" style="27"/>
    <col min="777" max="777" width="10" style="27" customWidth="1"/>
    <col min="778" max="778" width="25.33203125" style="27" customWidth="1"/>
    <col min="779" max="785" width="26.5" style="27" customWidth="1"/>
    <col min="786" max="786" width="18.4140625" style="27" customWidth="1"/>
    <col min="787" max="1023" width="8.25" style="27"/>
    <col min="1024" max="1024" width="9.4140625" style="27" bestFit="1" customWidth="1"/>
    <col min="1025" max="1027" width="8.25" style="27"/>
    <col min="1028" max="1028" width="11.6640625" style="27" bestFit="1" customWidth="1"/>
    <col min="1029" max="1029" width="10.1640625" style="27" customWidth="1"/>
    <col min="1030" max="1032" width="8.25" style="27"/>
    <col min="1033" max="1033" width="10" style="27" customWidth="1"/>
    <col min="1034" max="1034" width="25.33203125" style="27" customWidth="1"/>
    <col min="1035" max="1041" width="26.5" style="27" customWidth="1"/>
    <col min="1042" max="1042" width="18.4140625" style="27" customWidth="1"/>
    <col min="1043" max="1279" width="8.25" style="27"/>
    <col min="1280" max="1280" width="9.4140625" style="27" bestFit="1" customWidth="1"/>
    <col min="1281" max="1283" width="8.25" style="27"/>
    <col min="1284" max="1284" width="11.6640625" style="27" bestFit="1" customWidth="1"/>
    <col min="1285" max="1285" width="10.1640625" style="27" customWidth="1"/>
    <col min="1286" max="1288" width="8.25" style="27"/>
    <col min="1289" max="1289" width="10" style="27" customWidth="1"/>
    <col min="1290" max="1290" width="25.33203125" style="27" customWidth="1"/>
    <col min="1291" max="1297" width="26.5" style="27" customWidth="1"/>
    <col min="1298" max="1298" width="18.4140625" style="27" customWidth="1"/>
    <col min="1299" max="1535" width="8.25" style="27"/>
    <col min="1536" max="1536" width="9.4140625" style="27" bestFit="1" customWidth="1"/>
    <col min="1537" max="1539" width="8.25" style="27"/>
    <col min="1540" max="1540" width="11.6640625" style="27" bestFit="1" customWidth="1"/>
    <col min="1541" max="1541" width="10.1640625" style="27" customWidth="1"/>
    <col min="1542" max="1544" width="8.25" style="27"/>
    <col min="1545" max="1545" width="10" style="27" customWidth="1"/>
    <col min="1546" max="1546" width="25.33203125" style="27" customWidth="1"/>
    <col min="1547" max="1553" width="26.5" style="27" customWidth="1"/>
    <col min="1554" max="1554" width="18.4140625" style="27" customWidth="1"/>
    <col min="1555" max="1791" width="8.25" style="27"/>
    <col min="1792" max="1792" width="9.4140625" style="27" bestFit="1" customWidth="1"/>
    <col min="1793" max="1795" width="8.25" style="27"/>
    <col min="1796" max="1796" width="11.6640625" style="27" bestFit="1" customWidth="1"/>
    <col min="1797" max="1797" width="10.1640625" style="27" customWidth="1"/>
    <col min="1798" max="1800" width="8.25" style="27"/>
    <col min="1801" max="1801" width="10" style="27" customWidth="1"/>
    <col min="1802" max="1802" width="25.33203125" style="27" customWidth="1"/>
    <col min="1803" max="1809" width="26.5" style="27" customWidth="1"/>
    <col min="1810" max="1810" width="18.4140625" style="27" customWidth="1"/>
    <col min="1811" max="2047" width="8.25" style="27"/>
    <col min="2048" max="2048" width="9.4140625" style="27" bestFit="1" customWidth="1"/>
    <col min="2049" max="2051" width="8.25" style="27"/>
    <col min="2052" max="2052" width="11.6640625" style="27" bestFit="1" customWidth="1"/>
    <col min="2053" max="2053" width="10.1640625" style="27" customWidth="1"/>
    <col min="2054" max="2056" width="8.25" style="27"/>
    <col min="2057" max="2057" width="10" style="27" customWidth="1"/>
    <col min="2058" max="2058" width="25.33203125" style="27" customWidth="1"/>
    <col min="2059" max="2065" width="26.5" style="27" customWidth="1"/>
    <col min="2066" max="2066" width="18.4140625" style="27" customWidth="1"/>
    <col min="2067" max="2303" width="8.25" style="27"/>
    <col min="2304" max="2304" width="9.4140625" style="27" bestFit="1" customWidth="1"/>
    <col min="2305" max="2307" width="8.25" style="27"/>
    <col min="2308" max="2308" width="11.6640625" style="27" bestFit="1" customWidth="1"/>
    <col min="2309" max="2309" width="10.1640625" style="27" customWidth="1"/>
    <col min="2310" max="2312" width="8.25" style="27"/>
    <col min="2313" max="2313" width="10" style="27" customWidth="1"/>
    <col min="2314" max="2314" width="25.33203125" style="27" customWidth="1"/>
    <col min="2315" max="2321" width="26.5" style="27" customWidth="1"/>
    <col min="2322" max="2322" width="18.4140625" style="27" customWidth="1"/>
    <col min="2323" max="2559" width="8.25" style="27"/>
    <col min="2560" max="2560" width="9.4140625" style="27" bestFit="1" customWidth="1"/>
    <col min="2561" max="2563" width="8.25" style="27"/>
    <col min="2564" max="2564" width="11.6640625" style="27" bestFit="1" customWidth="1"/>
    <col min="2565" max="2565" width="10.1640625" style="27" customWidth="1"/>
    <col min="2566" max="2568" width="8.25" style="27"/>
    <col min="2569" max="2569" width="10" style="27" customWidth="1"/>
    <col min="2570" max="2570" width="25.33203125" style="27" customWidth="1"/>
    <col min="2571" max="2577" width="26.5" style="27" customWidth="1"/>
    <col min="2578" max="2578" width="18.4140625" style="27" customWidth="1"/>
    <col min="2579" max="2815" width="8.25" style="27"/>
    <col min="2816" max="2816" width="9.4140625" style="27" bestFit="1" customWidth="1"/>
    <col min="2817" max="2819" width="8.25" style="27"/>
    <col min="2820" max="2820" width="11.6640625" style="27" bestFit="1" customWidth="1"/>
    <col min="2821" max="2821" width="10.1640625" style="27" customWidth="1"/>
    <col min="2822" max="2824" width="8.25" style="27"/>
    <col min="2825" max="2825" width="10" style="27" customWidth="1"/>
    <col min="2826" max="2826" width="25.33203125" style="27" customWidth="1"/>
    <col min="2827" max="2833" width="26.5" style="27" customWidth="1"/>
    <col min="2834" max="2834" width="18.4140625" style="27" customWidth="1"/>
    <col min="2835" max="3071" width="8.25" style="27"/>
    <col min="3072" max="3072" width="9.4140625" style="27" bestFit="1" customWidth="1"/>
    <col min="3073" max="3075" width="8.25" style="27"/>
    <col min="3076" max="3076" width="11.6640625" style="27" bestFit="1" customWidth="1"/>
    <col min="3077" max="3077" width="10.1640625" style="27" customWidth="1"/>
    <col min="3078" max="3080" width="8.25" style="27"/>
    <col min="3081" max="3081" width="10" style="27" customWidth="1"/>
    <col min="3082" max="3082" width="25.33203125" style="27" customWidth="1"/>
    <col min="3083" max="3089" width="26.5" style="27" customWidth="1"/>
    <col min="3090" max="3090" width="18.4140625" style="27" customWidth="1"/>
    <col min="3091" max="3327" width="8.25" style="27"/>
    <col min="3328" max="3328" width="9.4140625" style="27" bestFit="1" customWidth="1"/>
    <col min="3329" max="3331" width="8.25" style="27"/>
    <col min="3332" max="3332" width="11.6640625" style="27" bestFit="1" customWidth="1"/>
    <col min="3333" max="3333" width="10.1640625" style="27" customWidth="1"/>
    <col min="3334" max="3336" width="8.25" style="27"/>
    <col min="3337" max="3337" width="10" style="27" customWidth="1"/>
    <col min="3338" max="3338" width="25.33203125" style="27" customWidth="1"/>
    <col min="3339" max="3345" width="26.5" style="27" customWidth="1"/>
    <col min="3346" max="3346" width="18.4140625" style="27" customWidth="1"/>
    <col min="3347" max="3583" width="8.25" style="27"/>
    <col min="3584" max="3584" width="9.4140625" style="27" bestFit="1" customWidth="1"/>
    <col min="3585" max="3587" width="8.25" style="27"/>
    <col min="3588" max="3588" width="11.6640625" style="27" bestFit="1" customWidth="1"/>
    <col min="3589" max="3589" width="10.1640625" style="27" customWidth="1"/>
    <col min="3590" max="3592" width="8.25" style="27"/>
    <col min="3593" max="3593" width="10" style="27" customWidth="1"/>
    <col min="3594" max="3594" width="25.33203125" style="27" customWidth="1"/>
    <col min="3595" max="3601" width="26.5" style="27" customWidth="1"/>
    <col min="3602" max="3602" width="18.4140625" style="27" customWidth="1"/>
    <col min="3603" max="3839" width="8.25" style="27"/>
    <col min="3840" max="3840" width="9.4140625" style="27" bestFit="1" customWidth="1"/>
    <col min="3841" max="3843" width="8.25" style="27"/>
    <col min="3844" max="3844" width="11.6640625" style="27" bestFit="1" customWidth="1"/>
    <col min="3845" max="3845" width="10.1640625" style="27" customWidth="1"/>
    <col min="3846" max="3848" width="8.25" style="27"/>
    <col min="3849" max="3849" width="10" style="27" customWidth="1"/>
    <col min="3850" max="3850" width="25.33203125" style="27" customWidth="1"/>
    <col min="3851" max="3857" width="26.5" style="27" customWidth="1"/>
    <col min="3858" max="3858" width="18.4140625" style="27" customWidth="1"/>
    <col min="3859" max="4095" width="8.25" style="27"/>
    <col min="4096" max="4096" width="9.4140625" style="27" bestFit="1" customWidth="1"/>
    <col min="4097" max="4099" width="8.25" style="27"/>
    <col min="4100" max="4100" width="11.6640625" style="27" bestFit="1" customWidth="1"/>
    <col min="4101" max="4101" width="10.1640625" style="27" customWidth="1"/>
    <col min="4102" max="4104" width="8.25" style="27"/>
    <col min="4105" max="4105" width="10" style="27" customWidth="1"/>
    <col min="4106" max="4106" width="25.33203125" style="27" customWidth="1"/>
    <col min="4107" max="4113" width="26.5" style="27" customWidth="1"/>
    <col min="4114" max="4114" width="18.4140625" style="27" customWidth="1"/>
    <col min="4115" max="4351" width="8.25" style="27"/>
    <col min="4352" max="4352" width="9.4140625" style="27" bestFit="1" customWidth="1"/>
    <col min="4353" max="4355" width="8.25" style="27"/>
    <col min="4356" max="4356" width="11.6640625" style="27" bestFit="1" customWidth="1"/>
    <col min="4357" max="4357" width="10.1640625" style="27" customWidth="1"/>
    <col min="4358" max="4360" width="8.25" style="27"/>
    <col min="4361" max="4361" width="10" style="27" customWidth="1"/>
    <col min="4362" max="4362" width="25.33203125" style="27" customWidth="1"/>
    <col min="4363" max="4369" width="26.5" style="27" customWidth="1"/>
    <col min="4370" max="4370" width="18.4140625" style="27" customWidth="1"/>
    <col min="4371" max="4607" width="8.25" style="27"/>
    <col min="4608" max="4608" width="9.4140625" style="27" bestFit="1" customWidth="1"/>
    <col min="4609" max="4611" width="8.25" style="27"/>
    <col min="4612" max="4612" width="11.6640625" style="27" bestFit="1" customWidth="1"/>
    <col min="4613" max="4613" width="10.1640625" style="27" customWidth="1"/>
    <col min="4614" max="4616" width="8.25" style="27"/>
    <col min="4617" max="4617" width="10" style="27" customWidth="1"/>
    <col min="4618" max="4618" width="25.33203125" style="27" customWidth="1"/>
    <col min="4619" max="4625" width="26.5" style="27" customWidth="1"/>
    <col min="4626" max="4626" width="18.4140625" style="27" customWidth="1"/>
    <col min="4627" max="4863" width="8.25" style="27"/>
    <col min="4864" max="4864" width="9.4140625" style="27" bestFit="1" customWidth="1"/>
    <col min="4865" max="4867" width="8.25" style="27"/>
    <col min="4868" max="4868" width="11.6640625" style="27" bestFit="1" customWidth="1"/>
    <col min="4869" max="4869" width="10.1640625" style="27" customWidth="1"/>
    <col min="4870" max="4872" width="8.25" style="27"/>
    <col min="4873" max="4873" width="10" style="27" customWidth="1"/>
    <col min="4874" max="4874" width="25.33203125" style="27" customWidth="1"/>
    <col min="4875" max="4881" width="26.5" style="27" customWidth="1"/>
    <col min="4882" max="4882" width="18.4140625" style="27" customWidth="1"/>
    <col min="4883" max="5119" width="8.25" style="27"/>
    <col min="5120" max="5120" width="9.4140625" style="27" bestFit="1" customWidth="1"/>
    <col min="5121" max="5123" width="8.25" style="27"/>
    <col min="5124" max="5124" width="11.6640625" style="27" bestFit="1" customWidth="1"/>
    <col min="5125" max="5125" width="10.1640625" style="27" customWidth="1"/>
    <col min="5126" max="5128" width="8.25" style="27"/>
    <col min="5129" max="5129" width="10" style="27" customWidth="1"/>
    <col min="5130" max="5130" width="25.33203125" style="27" customWidth="1"/>
    <col min="5131" max="5137" width="26.5" style="27" customWidth="1"/>
    <col min="5138" max="5138" width="18.4140625" style="27" customWidth="1"/>
    <col min="5139" max="5375" width="8.25" style="27"/>
    <col min="5376" max="5376" width="9.4140625" style="27" bestFit="1" customWidth="1"/>
    <col min="5377" max="5379" width="8.25" style="27"/>
    <col min="5380" max="5380" width="11.6640625" style="27" bestFit="1" customWidth="1"/>
    <col min="5381" max="5381" width="10.1640625" style="27" customWidth="1"/>
    <col min="5382" max="5384" width="8.25" style="27"/>
    <col min="5385" max="5385" width="10" style="27" customWidth="1"/>
    <col min="5386" max="5386" width="25.33203125" style="27" customWidth="1"/>
    <col min="5387" max="5393" width="26.5" style="27" customWidth="1"/>
    <col min="5394" max="5394" width="18.4140625" style="27" customWidth="1"/>
    <col min="5395" max="5631" width="8.25" style="27"/>
    <col min="5632" max="5632" width="9.4140625" style="27" bestFit="1" customWidth="1"/>
    <col min="5633" max="5635" width="8.25" style="27"/>
    <col min="5636" max="5636" width="11.6640625" style="27" bestFit="1" customWidth="1"/>
    <col min="5637" max="5637" width="10.1640625" style="27" customWidth="1"/>
    <col min="5638" max="5640" width="8.25" style="27"/>
    <col min="5641" max="5641" width="10" style="27" customWidth="1"/>
    <col min="5642" max="5642" width="25.33203125" style="27" customWidth="1"/>
    <col min="5643" max="5649" width="26.5" style="27" customWidth="1"/>
    <col min="5650" max="5650" width="18.4140625" style="27" customWidth="1"/>
    <col min="5651" max="5887" width="8.25" style="27"/>
    <col min="5888" max="5888" width="9.4140625" style="27" bestFit="1" customWidth="1"/>
    <col min="5889" max="5891" width="8.25" style="27"/>
    <col min="5892" max="5892" width="11.6640625" style="27" bestFit="1" customWidth="1"/>
    <col min="5893" max="5893" width="10.1640625" style="27" customWidth="1"/>
    <col min="5894" max="5896" width="8.25" style="27"/>
    <col min="5897" max="5897" width="10" style="27" customWidth="1"/>
    <col min="5898" max="5898" width="25.33203125" style="27" customWidth="1"/>
    <col min="5899" max="5905" width="26.5" style="27" customWidth="1"/>
    <col min="5906" max="5906" width="18.4140625" style="27" customWidth="1"/>
    <col min="5907" max="6143" width="8.25" style="27"/>
    <col min="6144" max="6144" width="9.4140625" style="27" bestFit="1" customWidth="1"/>
    <col min="6145" max="6147" width="8.25" style="27"/>
    <col min="6148" max="6148" width="11.6640625" style="27" bestFit="1" customWidth="1"/>
    <col min="6149" max="6149" width="10.1640625" style="27" customWidth="1"/>
    <col min="6150" max="6152" width="8.25" style="27"/>
    <col min="6153" max="6153" width="10" style="27" customWidth="1"/>
    <col min="6154" max="6154" width="25.33203125" style="27" customWidth="1"/>
    <col min="6155" max="6161" width="26.5" style="27" customWidth="1"/>
    <col min="6162" max="6162" width="18.4140625" style="27" customWidth="1"/>
    <col min="6163" max="6399" width="8.25" style="27"/>
    <col min="6400" max="6400" width="9.4140625" style="27" bestFit="1" customWidth="1"/>
    <col min="6401" max="6403" width="8.25" style="27"/>
    <col min="6404" max="6404" width="11.6640625" style="27" bestFit="1" customWidth="1"/>
    <col min="6405" max="6405" width="10.1640625" style="27" customWidth="1"/>
    <col min="6406" max="6408" width="8.25" style="27"/>
    <col min="6409" max="6409" width="10" style="27" customWidth="1"/>
    <col min="6410" max="6410" width="25.33203125" style="27" customWidth="1"/>
    <col min="6411" max="6417" width="26.5" style="27" customWidth="1"/>
    <col min="6418" max="6418" width="18.4140625" style="27" customWidth="1"/>
    <col min="6419" max="6655" width="8.25" style="27"/>
    <col min="6656" max="6656" width="9.4140625" style="27" bestFit="1" customWidth="1"/>
    <col min="6657" max="6659" width="8.25" style="27"/>
    <col min="6660" max="6660" width="11.6640625" style="27" bestFit="1" customWidth="1"/>
    <col min="6661" max="6661" width="10.1640625" style="27" customWidth="1"/>
    <col min="6662" max="6664" width="8.25" style="27"/>
    <col min="6665" max="6665" width="10" style="27" customWidth="1"/>
    <col min="6666" max="6666" width="25.33203125" style="27" customWidth="1"/>
    <col min="6667" max="6673" width="26.5" style="27" customWidth="1"/>
    <col min="6674" max="6674" width="18.4140625" style="27" customWidth="1"/>
    <col min="6675" max="6911" width="8.25" style="27"/>
    <col min="6912" max="6912" width="9.4140625" style="27" bestFit="1" customWidth="1"/>
    <col min="6913" max="6915" width="8.25" style="27"/>
    <col min="6916" max="6916" width="11.6640625" style="27" bestFit="1" customWidth="1"/>
    <col min="6917" max="6917" width="10.1640625" style="27" customWidth="1"/>
    <col min="6918" max="6920" width="8.25" style="27"/>
    <col min="6921" max="6921" width="10" style="27" customWidth="1"/>
    <col min="6922" max="6922" width="25.33203125" style="27" customWidth="1"/>
    <col min="6923" max="6929" width="26.5" style="27" customWidth="1"/>
    <col min="6930" max="6930" width="18.4140625" style="27" customWidth="1"/>
    <col min="6931" max="7167" width="8.25" style="27"/>
    <col min="7168" max="7168" width="9.4140625" style="27" bestFit="1" customWidth="1"/>
    <col min="7169" max="7171" width="8.25" style="27"/>
    <col min="7172" max="7172" width="11.6640625" style="27" bestFit="1" customWidth="1"/>
    <col min="7173" max="7173" width="10.1640625" style="27" customWidth="1"/>
    <col min="7174" max="7176" width="8.25" style="27"/>
    <col min="7177" max="7177" width="10" style="27" customWidth="1"/>
    <col min="7178" max="7178" width="25.33203125" style="27" customWidth="1"/>
    <col min="7179" max="7185" width="26.5" style="27" customWidth="1"/>
    <col min="7186" max="7186" width="18.4140625" style="27" customWidth="1"/>
    <col min="7187" max="7423" width="8.25" style="27"/>
    <col min="7424" max="7424" width="9.4140625" style="27" bestFit="1" customWidth="1"/>
    <col min="7425" max="7427" width="8.25" style="27"/>
    <col min="7428" max="7428" width="11.6640625" style="27" bestFit="1" customWidth="1"/>
    <col min="7429" max="7429" width="10.1640625" style="27" customWidth="1"/>
    <col min="7430" max="7432" width="8.25" style="27"/>
    <col min="7433" max="7433" width="10" style="27" customWidth="1"/>
    <col min="7434" max="7434" width="25.33203125" style="27" customWidth="1"/>
    <col min="7435" max="7441" width="26.5" style="27" customWidth="1"/>
    <col min="7442" max="7442" width="18.4140625" style="27" customWidth="1"/>
    <col min="7443" max="7679" width="8.25" style="27"/>
    <col min="7680" max="7680" width="9.4140625" style="27" bestFit="1" customWidth="1"/>
    <col min="7681" max="7683" width="8.25" style="27"/>
    <col min="7684" max="7684" width="11.6640625" style="27" bestFit="1" customWidth="1"/>
    <col min="7685" max="7685" width="10.1640625" style="27" customWidth="1"/>
    <col min="7686" max="7688" width="8.25" style="27"/>
    <col min="7689" max="7689" width="10" style="27" customWidth="1"/>
    <col min="7690" max="7690" width="25.33203125" style="27" customWidth="1"/>
    <col min="7691" max="7697" width="26.5" style="27" customWidth="1"/>
    <col min="7698" max="7698" width="18.4140625" style="27" customWidth="1"/>
    <col min="7699" max="7935" width="8.25" style="27"/>
    <col min="7936" max="7936" width="9.4140625" style="27" bestFit="1" customWidth="1"/>
    <col min="7937" max="7939" width="8.25" style="27"/>
    <col min="7940" max="7940" width="11.6640625" style="27" bestFit="1" customWidth="1"/>
    <col min="7941" max="7941" width="10.1640625" style="27" customWidth="1"/>
    <col min="7942" max="7944" width="8.25" style="27"/>
    <col min="7945" max="7945" width="10" style="27" customWidth="1"/>
    <col min="7946" max="7946" width="25.33203125" style="27" customWidth="1"/>
    <col min="7947" max="7953" width="26.5" style="27" customWidth="1"/>
    <col min="7954" max="7954" width="18.4140625" style="27" customWidth="1"/>
    <col min="7955" max="8191" width="8.25" style="27"/>
    <col min="8192" max="8192" width="9.4140625" style="27" bestFit="1" customWidth="1"/>
    <col min="8193" max="8195" width="8.25" style="27"/>
    <col min="8196" max="8196" width="11.6640625" style="27" bestFit="1" customWidth="1"/>
    <col min="8197" max="8197" width="10.1640625" style="27" customWidth="1"/>
    <col min="8198" max="8200" width="8.25" style="27"/>
    <col min="8201" max="8201" width="10" style="27" customWidth="1"/>
    <col min="8202" max="8202" width="25.33203125" style="27" customWidth="1"/>
    <col min="8203" max="8209" width="26.5" style="27" customWidth="1"/>
    <col min="8210" max="8210" width="18.4140625" style="27" customWidth="1"/>
    <col min="8211" max="8447" width="8.25" style="27"/>
    <col min="8448" max="8448" width="9.4140625" style="27" bestFit="1" customWidth="1"/>
    <col min="8449" max="8451" width="8.25" style="27"/>
    <col min="8452" max="8452" width="11.6640625" style="27" bestFit="1" customWidth="1"/>
    <col min="8453" max="8453" width="10.1640625" style="27" customWidth="1"/>
    <col min="8454" max="8456" width="8.25" style="27"/>
    <col min="8457" max="8457" width="10" style="27" customWidth="1"/>
    <col min="8458" max="8458" width="25.33203125" style="27" customWidth="1"/>
    <col min="8459" max="8465" width="26.5" style="27" customWidth="1"/>
    <col min="8466" max="8466" width="18.4140625" style="27" customWidth="1"/>
    <col min="8467" max="8703" width="8.25" style="27"/>
    <col min="8704" max="8704" width="9.4140625" style="27" bestFit="1" customWidth="1"/>
    <col min="8705" max="8707" width="8.25" style="27"/>
    <col min="8708" max="8708" width="11.6640625" style="27" bestFit="1" customWidth="1"/>
    <col min="8709" max="8709" width="10.1640625" style="27" customWidth="1"/>
    <col min="8710" max="8712" width="8.25" style="27"/>
    <col min="8713" max="8713" width="10" style="27" customWidth="1"/>
    <col min="8714" max="8714" width="25.33203125" style="27" customWidth="1"/>
    <col min="8715" max="8721" width="26.5" style="27" customWidth="1"/>
    <col min="8722" max="8722" width="18.4140625" style="27" customWidth="1"/>
    <col min="8723" max="8959" width="8.25" style="27"/>
    <col min="8960" max="8960" width="9.4140625" style="27" bestFit="1" customWidth="1"/>
    <col min="8961" max="8963" width="8.25" style="27"/>
    <col min="8964" max="8964" width="11.6640625" style="27" bestFit="1" customWidth="1"/>
    <col min="8965" max="8965" width="10.1640625" style="27" customWidth="1"/>
    <col min="8966" max="8968" width="8.25" style="27"/>
    <col min="8969" max="8969" width="10" style="27" customWidth="1"/>
    <col min="8970" max="8970" width="25.33203125" style="27" customWidth="1"/>
    <col min="8971" max="8977" width="26.5" style="27" customWidth="1"/>
    <col min="8978" max="8978" width="18.4140625" style="27" customWidth="1"/>
    <col min="8979" max="9215" width="8.25" style="27"/>
    <col min="9216" max="9216" width="9.4140625" style="27" bestFit="1" customWidth="1"/>
    <col min="9217" max="9219" width="8.25" style="27"/>
    <col min="9220" max="9220" width="11.6640625" style="27" bestFit="1" customWidth="1"/>
    <col min="9221" max="9221" width="10.1640625" style="27" customWidth="1"/>
    <col min="9222" max="9224" width="8.25" style="27"/>
    <col min="9225" max="9225" width="10" style="27" customWidth="1"/>
    <col min="9226" max="9226" width="25.33203125" style="27" customWidth="1"/>
    <col min="9227" max="9233" width="26.5" style="27" customWidth="1"/>
    <col min="9234" max="9234" width="18.4140625" style="27" customWidth="1"/>
    <col min="9235" max="9471" width="8.25" style="27"/>
    <col min="9472" max="9472" width="9.4140625" style="27" bestFit="1" customWidth="1"/>
    <col min="9473" max="9475" width="8.25" style="27"/>
    <col min="9476" max="9476" width="11.6640625" style="27" bestFit="1" customWidth="1"/>
    <col min="9477" max="9477" width="10.1640625" style="27" customWidth="1"/>
    <col min="9478" max="9480" width="8.25" style="27"/>
    <col min="9481" max="9481" width="10" style="27" customWidth="1"/>
    <col min="9482" max="9482" width="25.33203125" style="27" customWidth="1"/>
    <col min="9483" max="9489" width="26.5" style="27" customWidth="1"/>
    <col min="9490" max="9490" width="18.4140625" style="27" customWidth="1"/>
    <col min="9491" max="9727" width="8.25" style="27"/>
    <col min="9728" max="9728" width="9.4140625" style="27" bestFit="1" customWidth="1"/>
    <col min="9729" max="9731" width="8.25" style="27"/>
    <col min="9732" max="9732" width="11.6640625" style="27" bestFit="1" customWidth="1"/>
    <col min="9733" max="9733" width="10.1640625" style="27" customWidth="1"/>
    <col min="9734" max="9736" width="8.25" style="27"/>
    <col min="9737" max="9737" width="10" style="27" customWidth="1"/>
    <col min="9738" max="9738" width="25.33203125" style="27" customWidth="1"/>
    <col min="9739" max="9745" width="26.5" style="27" customWidth="1"/>
    <col min="9746" max="9746" width="18.4140625" style="27" customWidth="1"/>
    <col min="9747" max="9983" width="8.25" style="27"/>
    <col min="9984" max="9984" width="9.4140625" style="27" bestFit="1" customWidth="1"/>
    <col min="9985" max="9987" width="8.25" style="27"/>
    <col min="9988" max="9988" width="11.6640625" style="27" bestFit="1" customWidth="1"/>
    <col min="9989" max="9989" width="10.1640625" style="27" customWidth="1"/>
    <col min="9990" max="9992" width="8.25" style="27"/>
    <col min="9993" max="9993" width="10" style="27" customWidth="1"/>
    <col min="9994" max="9994" width="25.33203125" style="27" customWidth="1"/>
    <col min="9995" max="10001" width="26.5" style="27" customWidth="1"/>
    <col min="10002" max="10002" width="18.4140625" style="27" customWidth="1"/>
    <col min="10003" max="10239" width="8.25" style="27"/>
    <col min="10240" max="10240" width="9.4140625" style="27" bestFit="1" customWidth="1"/>
    <col min="10241" max="10243" width="8.25" style="27"/>
    <col min="10244" max="10244" width="11.6640625" style="27" bestFit="1" customWidth="1"/>
    <col min="10245" max="10245" width="10.1640625" style="27" customWidth="1"/>
    <col min="10246" max="10248" width="8.25" style="27"/>
    <col min="10249" max="10249" width="10" style="27" customWidth="1"/>
    <col min="10250" max="10250" width="25.33203125" style="27" customWidth="1"/>
    <col min="10251" max="10257" width="26.5" style="27" customWidth="1"/>
    <col min="10258" max="10258" width="18.4140625" style="27" customWidth="1"/>
    <col min="10259" max="10495" width="8.25" style="27"/>
    <col min="10496" max="10496" width="9.4140625" style="27" bestFit="1" customWidth="1"/>
    <col min="10497" max="10499" width="8.25" style="27"/>
    <col min="10500" max="10500" width="11.6640625" style="27" bestFit="1" customWidth="1"/>
    <col min="10501" max="10501" width="10.1640625" style="27" customWidth="1"/>
    <col min="10502" max="10504" width="8.25" style="27"/>
    <col min="10505" max="10505" width="10" style="27" customWidth="1"/>
    <col min="10506" max="10506" width="25.33203125" style="27" customWidth="1"/>
    <col min="10507" max="10513" width="26.5" style="27" customWidth="1"/>
    <col min="10514" max="10514" width="18.4140625" style="27" customWidth="1"/>
    <col min="10515" max="10751" width="8.25" style="27"/>
    <col min="10752" max="10752" width="9.4140625" style="27" bestFit="1" customWidth="1"/>
    <col min="10753" max="10755" width="8.25" style="27"/>
    <col min="10756" max="10756" width="11.6640625" style="27" bestFit="1" customWidth="1"/>
    <col min="10757" max="10757" width="10.1640625" style="27" customWidth="1"/>
    <col min="10758" max="10760" width="8.25" style="27"/>
    <col min="10761" max="10761" width="10" style="27" customWidth="1"/>
    <col min="10762" max="10762" width="25.33203125" style="27" customWidth="1"/>
    <col min="10763" max="10769" width="26.5" style="27" customWidth="1"/>
    <col min="10770" max="10770" width="18.4140625" style="27" customWidth="1"/>
    <col min="10771" max="11007" width="8.25" style="27"/>
    <col min="11008" max="11008" width="9.4140625" style="27" bestFit="1" customWidth="1"/>
    <col min="11009" max="11011" width="8.25" style="27"/>
    <col min="11012" max="11012" width="11.6640625" style="27" bestFit="1" customWidth="1"/>
    <col min="11013" max="11013" width="10.1640625" style="27" customWidth="1"/>
    <col min="11014" max="11016" width="8.25" style="27"/>
    <col min="11017" max="11017" width="10" style="27" customWidth="1"/>
    <col min="11018" max="11018" width="25.33203125" style="27" customWidth="1"/>
    <col min="11019" max="11025" width="26.5" style="27" customWidth="1"/>
    <col min="11026" max="11026" width="18.4140625" style="27" customWidth="1"/>
    <col min="11027" max="11263" width="8.25" style="27"/>
    <col min="11264" max="11264" width="9.4140625" style="27" bestFit="1" customWidth="1"/>
    <col min="11265" max="11267" width="8.25" style="27"/>
    <col min="11268" max="11268" width="11.6640625" style="27" bestFit="1" customWidth="1"/>
    <col min="11269" max="11269" width="10.1640625" style="27" customWidth="1"/>
    <col min="11270" max="11272" width="8.25" style="27"/>
    <col min="11273" max="11273" width="10" style="27" customWidth="1"/>
    <col min="11274" max="11274" width="25.33203125" style="27" customWidth="1"/>
    <col min="11275" max="11281" width="26.5" style="27" customWidth="1"/>
    <col min="11282" max="11282" width="18.4140625" style="27" customWidth="1"/>
    <col min="11283" max="11519" width="8.25" style="27"/>
    <col min="11520" max="11520" width="9.4140625" style="27" bestFit="1" customWidth="1"/>
    <col min="11521" max="11523" width="8.25" style="27"/>
    <col min="11524" max="11524" width="11.6640625" style="27" bestFit="1" customWidth="1"/>
    <col min="11525" max="11525" width="10.1640625" style="27" customWidth="1"/>
    <col min="11526" max="11528" width="8.25" style="27"/>
    <col min="11529" max="11529" width="10" style="27" customWidth="1"/>
    <col min="11530" max="11530" width="25.33203125" style="27" customWidth="1"/>
    <col min="11531" max="11537" width="26.5" style="27" customWidth="1"/>
    <col min="11538" max="11538" width="18.4140625" style="27" customWidth="1"/>
    <col min="11539" max="11775" width="8.25" style="27"/>
    <col min="11776" max="11776" width="9.4140625" style="27" bestFit="1" customWidth="1"/>
    <col min="11777" max="11779" width="8.25" style="27"/>
    <col min="11780" max="11780" width="11.6640625" style="27" bestFit="1" customWidth="1"/>
    <col min="11781" max="11781" width="10.1640625" style="27" customWidth="1"/>
    <col min="11782" max="11784" width="8.25" style="27"/>
    <col min="11785" max="11785" width="10" style="27" customWidth="1"/>
    <col min="11786" max="11786" width="25.33203125" style="27" customWidth="1"/>
    <col min="11787" max="11793" width="26.5" style="27" customWidth="1"/>
    <col min="11794" max="11794" width="18.4140625" style="27" customWidth="1"/>
    <col min="11795" max="12031" width="8.25" style="27"/>
    <col min="12032" max="12032" width="9.4140625" style="27" bestFit="1" customWidth="1"/>
    <col min="12033" max="12035" width="8.25" style="27"/>
    <col min="12036" max="12036" width="11.6640625" style="27" bestFit="1" customWidth="1"/>
    <col min="12037" max="12037" width="10.1640625" style="27" customWidth="1"/>
    <col min="12038" max="12040" width="8.25" style="27"/>
    <col min="12041" max="12041" width="10" style="27" customWidth="1"/>
    <col min="12042" max="12042" width="25.33203125" style="27" customWidth="1"/>
    <col min="12043" max="12049" width="26.5" style="27" customWidth="1"/>
    <col min="12050" max="12050" width="18.4140625" style="27" customWidth="1"/>
    <col min="12051" max="12287" width="8.25" style="27"/>
    <col min="12288" max="12288" width="9.4140625" style="27" bestFit="1" customWidth="1"/>
    <col min="12289" max="12291" width="8.25" style="27"/>
    <col min="12292" max="12292" width="11.6640625" style="27" bestFit="1" customWidth="1"/>
    <col min="12293" max="12293" width="10.1640625" style="27" customWidth="1"/>
    <col min="12294" max="12296" width="8.25" style="27"/>
    <col min="12297" max="12297" width="10" style="27" customWidth="1"/>
    <col min="12298" max="12298" width="25.33203125" style="27" customWidth="1"/>
    <col min="12299" max="12305" width="26.5" style="27" customWidth="1"/>
    <col min="12306" max="12306" width="18.4140625" style="27" customWidth="1"/>
    <col min="12307" max="12543" width="8.25" style="27"/>
    <col min="12544" max="12544" width="9.4140625" style="27" bestFit="1" customWidth="1"/>
    <col min="12545" max="12547" width="8.25" style="27"/>
    <col min="12548" max="12548" width="11.6640625" style="27" bestFit="1" customWidth="1"/>
    <col min="12549" max="12549" width="10.1640625" style="27" customWidth="1"/>
    <col min="12550" max="12552" width="8.25" style="27"/>
    <col min="12553" max="12553" width="10" style="27" customWidth="1"/>
    <col min="12554" max="12554" width="25.33203125" style="27" customWidth="1"/>
    <col min="12555" max="12561" width="26.5" style="27" customWidth="1"/>
    <col min="12562" max="12562" width="18.4140625" style="27" customWidth="1"/>
    <col min="12563" max="12799" width="8.25" style="27"/>
    <col min="12800" max="12800" width="9.4140625" style="27" bestFit="1" customWidth="1"/>
    <col min="12801" max="12803" width="8.25" style="27"/>
    <col min="12804" max="12804" width="11.6640625" style="27" bestFit="1" customWidth="1"/>
    <col min="12805" max="12805" width="10.1640625" style="27" customWidth="1"/>
    <col min="12806" max="12808" width="8.25" style="27"/>
    <col min="12809" max="12809" width="10" style="27" customWidth="1"/>
    <col min="12810" max="12810" width="25.33203125" style="27" customWidth="1"/>
    <col min="12811" max="12817" width="26.5" style="27" customWidth="1"/>
    <col min="12818" max="12818" width="18.4140625" style="27" customWidth="1"/>
    <col min="12819" max="13055" width="8.25" style="27"/>
    <col min="13056" max="13056" width="9.4140625" style="27" bestFit="1" customWidth="1"/>
    <col min="13057" max="13059" width="8.25" style="27"/>
    <col min="13060" max="13060" width="11.6640625" style="27" bestFit="1" customWidth="1"/>
    <col min="13061" max="13061" width="10.1640625" style="27" customWidth="1"/>
    <col min="13062" max="13064" width="8.25" style="27"/>
    <col min="13065" max="13065" width="10" style="27" customWidth="1"/>
    <col min="13066" max="13066" width="25.33203125" style="27" customWidth="1"/>
    <col min="13067" max="13073" width="26.5" style="27" customWidth="1"/>
    <col min="13074" max="13074" width="18.4140625" style="27" customWidth="1"/>
    <col min="13075" max="13311" width="8.25" style="27"/>
    <col min="13312" max="13312" width="9.4140625" style="27" bestFit="1" customWidth="1"/>
    <col min="13313" max="13315" width="8.25" style="27"/>
    <col min="13316" max="13316" width="11.6640625" style="27" bestFit="1" customWidth="1"/>
    <col min="13317" max="13317" width="10.1640625" style="27" customWidth="1"/>
    <col min="13318" max="13320" width="8.25" style="27"/>
    <col min="13321" max="13321" width="10" style="27" customWidth="1"/>
    <col min="13322" max="13322" width="25.33203125" style="27" customWidth="1"/>
    <col min="13323" max="13329" width="26.5" style="27" customWidth="1"/>
    <col min="13330" max="13330" width="18.4140625" style="27" customWidth="1"/>
    <col min="13331" max="13567" width="8.25" style="27"/>
    <col min="13568" max="13568" width="9.4140625" style="27" bestFit="1" customWidth="1"/>
    <col min="13569" max="13571" width="8.25" style="27"/>
    <col min="13572" max="13572" width="11.6640625" style="27" bestFit="1" customWidth="1"/>
    <col min="13573" max="13573" width="10.1640625" style="27" customWidth="1"/>
    <col min="13574" max="13576" width="8.25" style="27"/>
    <col min="13577" max="13577" width="10" style="27" customWidth="1"/>
    <col min="13578" max="13578" width="25.33203125" style="27" customWidth="1"/>
    <col min="13579" max="13585" width="26.5" style="27" customWidth="1"/>
    <col min="13586" max="13586" width="18.4140625" style="27" customWidth="1"/>
    <col min="13587" max="13823" width="8.25" style="27"/>
    <col min="13824" max="13824" width="9.4140625" style="27" bestFit="1" customWidth="1"/>
    <col min="13825" max="13827" width="8.25" style="27"/>
    <col min="13828" max="13828" width="11.6640625" style="27" bestFit="1" customWidth="1"/>
    <col min="13829" max="13829" width="10.1640625" style="27" customWidth="1"/>
    <col min="13830" max="13832" width="8.25" style="27"/>
    <col min="13833" max="13833" width="10" style="27" customWidth="1"/>
    <col min="13834" max="13834" width="25.33203125" style="27" customWidth="1"/>
    <col min="13835" max="13841" width="26.5" style="27" customWidth="1"/>
    <col min="13842" max="13842" width="18.4140625" style="27" customWidth="1"/>
    <col min="13843" max="14079" width="8.25" style="27"/>
    <col min="14080" max="14080" width="9.4140625" style="27" bestFit="1" customWidth="1"/>
    <col min="14081" max="14083" width="8.25" style="27"/>
    <col min="14084" max="14084" width="11.6640625" style="27" bestFit="1" customWidth="1"/>
    <col min="14085" max="14085" width="10.1640625" style="27" customWidth="1"/>
    <col min="14086" max="14088" width="8.25" style="27"/>
    <col min="14089" max="14089" width="10" style="27" customWidth="1"/>
    <col min="14090" max="14090" width="25.33203125" style="27" customWidth="1"/>
    <col min="14091" max="14097" width="26.5" style="27" customWidth="1"/>
    <col min="14098" max="14098" width="18.4140625" style="27" customWidth="1"/>
    <col min="14099" max="14335" width="8.25" style="27"/>
    <col min="14336" max="14336" width="9.4140625" style="27" bestFit="1" customWidth="1"/>
    <col min="14337" max="14339" width="8.25" style="27"/>
    <col min="14340" max="14340" width="11.6640625" style="27" bestFit="1" customWidth="1"/>
    <col min="14341" max="14341" width="10.1640625" style="27" customWidth="1"/>
    <col min="14342" max="14344" width="8.25" style="27"/>
    <col min="14345" max="14345" width="10" style="27" customWidth="1"/>
    <col min="14346" max="14346" width="25.33203125" style="27" customWidth="1"/>
    <col min="14347" max="14353" width="26.5" style="27" customWidth="1"/>
    <col min="14354" max="14354" width="18.4140625" style="27" customWidth="1"/>
    <col min="14355" max="14591" width="8.25" style="27"/>
    <col min="14592" max="14592" width="9.4140625" style="27" bestFit="1" customWidth="1"/>
    <col min="14593" max="14595" width="8.25" style="27"/>
    <col min="14596" max="14596" width="11.6640625" style="27" bestFit="1" customWidth="1"/>
    <col min="14597" max="14597" width="10.1640625" style="27" customWidth="1"/>
    <col min="14598" max="14600" width="8.25" style="27"/>
    <col min="14601" max="14601" width="10" style="27" customWidth="1"/>
    <col min="14602" max="14602" width="25.33203125" style="27" customWidth="1"/>
    <col min="14603" max="14609" width="26.5" style="27" customWidth="1"/>
    <col min="14610" max="14610" width="18.4140625" style="27" customWidth="1"/>
    <col min="14611" max="14847" width="8.25" style="27"/>
    <col min="14848" max="14848" width="9.4140625" style="27" bestFit="1" customWidth="1"/>
    <col min="14849" max="14851" width="8.25" style="27"/>
    <col min="14852" max="14852" width="11.6640625" style="27" bestFit="1" customWidth="1"/>
    <col min="14853" max="14853" width="10.1640625" style="27" customWidth="1"/>
    <col min="14854" max="14856" width="8.25" style="27"/>
    <col min="14857" max="14857" width="10" style="27" customWidth="1"/>
    <col min="14858" max="14858" width="25.33203125" style="27" customWidth="1"/>
    <col min="14859" max="14865" width="26.5" style="27" customWidth="1"/>
    <col min="14866" max="14866" width="18.4140625" style="27" customWidth="1"/>
    <col min="14867" max="15103" width="8.25" style="27"/>
    <col min="15104" max="15104" width="9.4140625" style="27" bestFit="1" customWidth="1"/>
    <col min="15105" max="15107" width="8.25" style="27"/>
    <col min="15108" max="15108" width="11.6640625" style="27" bestFit="1" customWidth="1"/>
    <col min="15109" max="15109" width="10.1640625" style="27" customWidth="1"/>
    <col min="15110" max="15112" width="8.25" style="27"/>
    <col min="15113" max="15113" width="10" style="27" customWidth="1"/>
    <col min="15114" max="15114" width="25.33203125" style="27" customWidth="1"/>
    <col min="15115" max="15121" width="26.5" style="27" customWidth="1"/>
    <col min="15122" max="15122" width="18.4140625" style="27" customWidth="1"/>
    <col min="15123" max="15359" width="8.25" style="27"/>
    <col min="15360" max="15360" width="9.4140625" style="27" bestFit="1" customWidth="1"/>
    <col min="15361" max="15363" width="8.25" style="27"/>
    <col min="15364" max="15364" width="11.6640625" style="27" bestFit="1" customWidth="1"/>
    <col min="15365" max="15365" width="10.1640625" style="27" customWidth="1"/>
    <col min="15366" max="15368" width="8.25" style="27"/>
    <col min="15369" max="15369" width="10" style="27" customWidth="1"/>
    <col min="15370" max="15370" width="25.33203125" style="27" customWidth="1"/>
    <col min="15371" max="15377" width="26.5" style="27" customWidth="1"/>
    <col min="15378" max="15378" width="18.4140625" style="27" customWidth="1"/>
    <col min="15379" max="15615" width="8.25" style="27"/>
    <col min="15616" max="15616" width="9.4140625" style="27" bestFit="1" customWidth="1"/>
    <col min="15617" max="15619" width="8.25" style="27"/>
    <col min="15620" max="15620" width="11.6640625" style="27" bestFit="1" customWidth="1"/>
    <col min="15621" max="15621" width="10.1640625" style="27" customWidth="1"/>
    <col min="15622" max="15624" width="8.25" style="27"/>
    <col min="15625" max="15625" width="10" style="27" customWidth="1"/>
    <col min="15626" max="15626" width="25.33203125" style="27" customWidth="1"/>
    <col min="15627" max="15633" width="26.5" style="27" customWidth="1"/>
    <col min="15634" max="15634" width="18.4140625" style="27" customWidth="1"/>
    <col min="15635" max="15871" width="8.25" style="27"/>
    <col min="15872" max="15872" width="9.4140625" style="27" bestFit="1" customWidth="1"/>
    <col min="15873" max="15875" width="8.25" style="27"/>
    <col min="15876" max="15876" width="11.6640625" style="27" bestFit="1" customWidth="1"/>
    <col min="15877" max="15877" width="10.1640625" style="27" customWidth="1"/>
    <col min="15878" max="15880" width="8.25" style="27"/>
    <col min="15881" max="15881" width="10" style="27" customWidth="1"/>
    <col min="15882" max="15882" width="25.33203125" style="27" customWidth="1"/>
    <col min="15883" max="15889" width="26.5" style="27" customWidth="1"/>
    <col min="15890" max="15890" width="18.4140625" style="27" customWidth="1"/>
    <col min="15891" max="16127" width="8.25" style="27"/>
    <col min="16128" max="16128" width="9.4140625" style="27" bestFit="1" customWidth="1"/>
    <col min="16129" max="16131" width="8.25" style="27"/>
    <col min="16132" max="16132" width="11.6640625" style="27" bestFit="1" customWidth="1"/>
    <col min="16133" max="16133" width="10.1640625" style="27" customWidth="1"/>
    <col min="16134" max="16136" width="8.25" style="27"/>
    <col min="16137" max="16137" width="10" style="27" customWidth="1"/>
    <col min="16138" max="16138" width="25.33203125" style="27" customWidth="1"/>
    <col min="16139" max="16145" width="26.5" style="27" customWidth="1"/>
    <col min="16146" max="16146" width="18.4140625" style="27" customWidth="1"/>
    <col min="16147" max="16384" width="8.25" style="27"/>
  </cols>
  <sheetData>
    <row r="1" spans="1:19" s="22" customFormat="1" ht="28">
      <c r="A1" s="21" t="s">
        <v>0</v>
      </c>
      <c r="B1" s="21" t="s">
        <v>1</v>
      </c>
      <c r="C1" s="21" t="s">
        <v>2</v>
      </c>
      <c r="D1" s="21" t="s">
        <v>3</v>
      </c>
      <c r="E1" s="21" t="s">
        <v>328</v>
      </c>
      <c r="F1" s="21" t="s">
        <v>5</v>
      </c>
      <c r="G1" s="21" t="s">
        <v>329</v>
      </c>
      <c r="H1" s="21" t="s">
        <v>330</v>
      </c>
      <c r="I1" s="21" t="s">
        <v>331</v>
      </c>
      <c r="J1" s="21" t="s">
        <v>332</v>
      </c>
      <c r="K1" s="21" t="s">
        <v>333</v>
      </c>
      <c r="L1" s="21" t="s">
        <v>10</v>
      </c>
      <c r="M1" s="21" t="s">
        <v>11</v>
      </c>
      <c r="N1" s="21" t="s">
        <v>12</v>
      </c>
      <c r="O1" s="21" t="s">
        <v>334</v>
      </c>
      <c r="P1" s="21" t="s">
        <v>335</v>
      </c>
      <c r="Q1" s="21" t="s">
        <v>336</v>
      </c>
      <c r="R1" s="21" t="s">
        <v>16</v>
      </c>
    </row>
    <row r="2" spans="1:19" ht="168">
      <c r="A2" s="11">
        <v>1</v>
      </c>
      <c r="B2" s="23">
        <v>189035</v>
      </c>
      <c r="C2" s="23" t="s">
        <v>337</v>
      </c>
      <c r="D2" s="23">
        <v>80.459999999999994</v>
      </c>
      <c r="E2" s="23"/>
      <c r="F2" s="23">
        <v>53</v>
      </c>
      <c r="G2" s="24">
        <f t="shared" ref="G2:G30" si="0">E2*0.05+F2+D2</f>
        <v>133.45999999999998</v>
      </c>
      <c r="H2" s="24" t="s">
        <v>338</v>
      </c>
      <c r="I2" s="25"/>
      <c r="J2" s="25" t="s">
        <v>339</v>
      </c>
      <c r="K2" s="25" t="s">
        <v>340</v>
      </c>
      <c r="L2" s="25" t="s">
        <v>341</v>
      </c>
      <c r="M2" s="25" t="s">
        <v>342</v>
      </c>
      <c r="N2" s="26"/>
      <c r="O2" s="26"/>
      <c r="P2" s="26"/>
      <c r="Q2" s="26"/>
      <c r="R2" s="26"/>
      <c r="S2" s="26"/>
    </row>
    <row r="3" spans="1:19" ht="94.5">
      <c r="A3" s="28">
        <v>2</v>
      </c>
      <c r="B3" s="28">
        <v>189030</v>
      </c>
      <c r="C3" s="28" t="s">
        <v>343</v>
      </c>
      <c r="D3" s="28">
        <v>80.099999999999994</v>
      </c>
      <c r="E3" s="28"/>
      <c r="F3" s="28">
        <v>40</v>
      </c>
      <c r="G3" s="24">
        <f t="shared" si="0"/>
        <v>120.1</v>
      </c>
      <c r="H3" s="24" t="s">
        <v>338</v>
      </c>
      <c r="I3" s="28"/>
      <c r="J3" s="29" t="s">
        <v>344</v>
      </c>
      <c r="K3" s="28"/>
      <c r="L3" s="28"/>
      <c r="M3" s="28"/>
      <c r="N3" s="28"/>
      <c r="O3" s="28"/>
      <c r="P3" s="30"/>
      <c r="Q3" s="28"/>
      <c r="R3" s="28" t="s">
        <v>345</v>
      </c>
      <c r="S3" s="26"/>
    </row>
    <row r="4" spans="1:19" ht="70">
      <c r="A4" s="11">
        <v>3</v>
      </c>
      <c r="B4" s="26">
        <v>189408</v>
      </c>
      <c r="C4" s="26" t="s">
        <v>346</v>
      </c>
      <c r="D4" s="26">
        <v>81.900000000000006</v>
      </c>
      <c r="E4" s="26">
        <v>0</v>
      </c>
      <c r="F4" s="26">
        <v>9.1999999999999993</v>
      </c>
      <c r="G4" s="24">
        <f t="shared" si="0"/>
        <v>91.100000000000009</v>
      </c>
      <c r="H4" s="24" t="s">
        <v>338</v>
      </c>
      <c r="I4" s="11"/>
      <c r="J4" s="22" t="s">
        <v>347</v>
      </c>
      <c r="K4" s="11"/>
      <c r="L4" s="22" t="s">
        <v>348</v>
      </c>
      <c r="M4" s="22" t="s">
        <v>349</v>
      </c>
      <c r="N4" s="11"/>
      <c r="O4" s="11"/>
      <c r="P4" s="22"/>
      <c r="Q4" s="11"/>
      <c r="R4" s="11"/>
      <c r="S4" s="26"/>
    </row>
    <row r="5" spans="1:19" ht="84">
      <c r="A5" s="28">
        <v>4</v>
      </c>
      <c r="B5" s="24">
        <v>189020</v>
      </c>
      <c r="C5" s="24" t="s">
        <v>350</v>
      </c>
      <c r="D5" s="24">
        <v>84.9</v>
      </c>
      <c r="E5" s="24">
        <v>0</v>
      </c>
      <c r="F5" s="24">
        <v>4</v>
      </c>
      <c r="G5" s="24">
        <f t="shared" si="0"/>
        <v>88.9</v>
      </c>
      <c r="H5" s="24" t="s">
        <v>351</v>
      </c>
      <c r="I5" s="24"/>
      <c r="J5" s="31" t="s">
        <v>352</v>
      </c>
      <c r="K5" s="24"/>
      <c r="L5" s="24"/>
      <c r="M5" s="24"/>
      <c r="N5" s="24"/>
      <c r="O5" s="24"/>
      <c r="P5" s="31"/>
      <c r="Q5" s="24"/>
      <c r="R5" s="24"/>
      <c r="S5" s="26"/>
    </row>
    <row r="6" spans="1:19" ht="70">
      <c r="A6" s="11">
        <v>5</v>
      </c>
      <c r="B6" s="26">
        <v>189404</v>
      </c>
      <c r="C6" s="26" t="s">
        <v>353</v>
      </c>
      <c r="D6" s="26">
        <v>79.599999999999994</v>
      </c>
      <c r="E6" s="26">
        <v>23</v>
      </c>
      <c r="F6" s="26">
        <v>8</v>
      </c>
      <c r="G6" s="24">
        <f t="shared" si="0"/>
        <v>88.75</v>
      </c>
      <c r="H6" s="24" t="s">
        <v>351</v>
      </c>
      <c r="I6" s="11"/>
      <c r="J6" s="32" t="s">
        <v>354</v>
      </c>
      <c r="K6" s="11"/>
      <c r="L6" s="11"/>
      <c r="M6" s="11"/>
      <c r="N6" s="11"/>
      <c r="O6" s="11"/>
      <c r="P6" s="22"/>
      <c r="Q6" s="11"/>
      <c r="R6" s="22" t="s">
        <v>355</v>
      </c>
      <c r="S6" s="26"/>
    </row>
    <row r="7" spans="1:19" ht="78.5">
      <c r="A7" s="28">
        <v>6</v>
      </c>
      <c r="B7" s="31">
        <v>189398</v>
      </c>
      <c r="C7" s="31" t="s">
        <v>356</v>
      </c>
      <c r="D7" s="31">
        <v>80.42</v>
      </c>
      <c r="E7" s="31">
        <v>0</v>
      </c>
      <c r="F7" s="31">
        <v>8</v>
      </c>
      <c r="G7" s="24">
        <f t="shared" si="0"/>
        <v>88.42</v>
      </c>
      <c r="H7" s="24" t="s">
        <v>351</v>
      </c>
      <c r="I7" s="31"/>
      <c r="J7" s="33" t="s">
        <v>357</v>
      </c>
      <c r="K7" s="33" t="s">
        <v>358</v>
      </c>
      <c r="L7" s="26"/>
      <c r="M7" s="26"/>
      <c r="N7" s="26"/>
      <c r="O7" s="26"/>
      <c r="P7" s="26"/>
      <c r="Q7" s="26"/>
      <c r="R7" s="26"/>
      <c r="S7" s="26"/>
    </row>
    <row r="8" spans="1:19" ht="112">
      <c r="A8" s="11">
        <v>7</v>
      </c>
      <c r="B8" s="22">
        <v>189028</v>
      </c>
      <c r="C8" s="34" t="s">
        <v>359</v>
      </c>
      <c r="D8" s="22">
        <v>80.23</v>
      </c>
      <c r="E8" s="34">
        <v>0</v>
      </c>
      <c r="F8" s="22">
        <v>7.4</v>
      </c>
      <c r="G8" s="24">
        <f t="shared" si="0"/>
        <v>87.63000000000001</v>
      </c>
      <c r="H8" s="24" t="s">
        <v>351</v>
      </c>
      <c r="I8" s="22" t="s">
        <v>360</v>
      </c>
      <c r="J8" s="22"/>
      <c r="K8" s="22"/>
      <c r="L8" s="22" t="s">
        <v>361</v>
      </c>
      <c r="M8" s="22"/>
      <c r="N8" s="22"/>
      <c r="O8" s="22"/>
      <c r="P8" s="22" t="s">
        <v>362</v>
      </c>
      <c r="Q8" s="22"/>
      <c r="R8" s="22"/>
      <c r="S8" s="26"/>
    </row>
    <row r="9" spans="1:19">
      <c r="A9" s="28">
        <v>8</v>
      </c>
      <c r="B9" s="24">
        <v>189776</v>
      </c>
      <c r="C9" s="24" t="s">
        <v>363</v>
      </c>
      <c r="D9" s="24">
        <v>82.3</v>
      </c>
      <c r="E9" s="24">
        <v>0</v>
      </c>
      <c r="F9" s="24">
        <v>4.8</v>
      </c>
      <c r="G9" s="24">
        <f t="shared" si="0"/>
        <v>87.1</v>
      </c>
      <c r="H9" s="24" t="s">
        <v>351</v>
      </c>
      <c r="I9" s="26"/>
      <c r="J9" s="26"/>
      <c r="K9" s="26"/>
      <c r="L9" s="26"/>
      <c r="M9" s="26"/>
      <c r="N9" s="26"/>
      <c r="O9" s="26"/>
      <c r="P9" s="26"/>
      <c r="Q9" s="26"/>
      <c r="R9" s="26"/>
      <c r="S9" s="26"/>
    </row>
    <row r="10" spans="1:19" ht="140">
      <c r="A10" s="11">
        <v>9</v>
      </c>
      <c r="B10" s="11">
        <v>189399</v>
      </c>
      <c r="C10" s="11" t="s">
        <v>364</v>
      </c>
      <c r="D10" s="11">
        <v>78</v>
      </c>
      <c r="E10" s="11"/>
      <c r="F10" s="11">
        <v>8</v>
      </c>
      <c r="G10" s="24">
        <f t="shared" si="0"/>
        <v>86</v>
      </c>
      <c r="H10" s="24" t="s">
        <v>351</v>
      </c>
      <c r="I10" s="34"/>
      <c r="J10" s="22" t="s">
        <v>365</v>
      </c>
      <c r="K10" s="34" t="s">
        <v>366</v>
      </c>
      <c r="L10" s="11"/>
      <c r="M10" s="11"/>
      <c r="N10" s="11"/>
      <c r="O10" s="11"/>
      <c r="P10" s="22" t="s">
        <v>367</v>
      </c>
      <c r="Q10" s="26"/>
      <c r="R10" s="26"/>
      <c r="S10" s="26"/>
    </row>
    <row r="11" spans="1:19">
      <c r="A11" s="28">
        <v>10</v>
      </c>
      <c r="B11" s="24">
        <v>189024</v>
      </c>
      <c r="C11" s="24" t="s">
        <v>368</v>
      </c>
      <c r="D11" s="24">
        <v>84.1</v>
      </c>
      <c r="E11" s="24">
        <v>23</v>
      </c>
      <c r="F11" s="24">
        <v>0</v>
      </c>
      <c r="G11" s="24">
        <f t="shared" si="0"/>
        <v>85.25</v>
      </c>
      <c r="H11" s="24" t="s">
        <v>351</v>
      </c>
      <c r="I11" s="24"/>
      <c r="J11" s="24"/>
      <c r="K11" s="24"/>
      <c r="L11" s="24"/>
      <c r="M11" s="24"/>
      <c r="N11" s="24"/>
      <c r="O11" s="24"/>
      <c r="P11" s="24"/>
      <c r="Q11" s="24"/>
      <c r="R11" s="24" t="s">
        <v>42</v>
      </c>
      <c r="S11" s="26"/>
    </row>
    <row r="12" spans="1:19" ht="42">
      <c r="A12" s="11">
        <v>11</v>
      </c>
      <c r="B12" s="26">
        <v>189777</v>
      </c>
      <c r="C12" s="11" t="s">
        <v>369</v>
      </c>
      <c r="D12" s="26">
        <v>81.400000000000006</v>
      </c>
      <c r="E12" s="26"/>
      <c r="F12" s="26">
        <v>2.4</v>
      </c>
      <c r="G12" s="24">
        <f t="shared" si="0"/>
        <v>83.800000000000011</v>
      </c>
      <c r="H12" s="24" t="s">
        <v>351</v>
      </c>
      <c r="I12" s="26"/>
      <c r="J12" s="26"/>
      <c r="K12" s="26"/>
      <c r="L12" s="26"/>
      <c r="M12" s="26"/>
      <c r="N12" s="26"/>
      <c r="O12" s="26"/>
      <c r="P12" s="34" t="s">
        <v>370</v>
      </c>
      <c r="Q12" s="26"/>
      <c r="R12" s="26"/>
      <c r="S12" s="26"/>
    </row>
    <row r="13" spans="1:19" ht="56">
      <c r="A13" s="28">
        <v>12</v>
      </c>
      <c r="B13" s="22">
        <v>189029</v>
      </c>
      <c r="C13" s="22" t="s">
        <v>371</v>
      </c>
      <c r="D13" s="22">
        <v>82.1</v>
      </c>
      <c r="E13" s="34">
        <v>10</v>
      </c>
      <c r="F13" s="22">
        <v>0.8</v>
      </c>
      <c r="G13" s="24">
        <f t="shared" si="0"/>
        <v>83.399999999999991</v>
      </c>
      <c r="H13" s="24" t="s">
        <v>351</v>
      </c>
      <c r="I13" s="22"/>
      <c r="J13" s="22" t="s">
        <v>372</v>
      </c>
      <c r="K13" s="22"/>
      <c r="L13" s="22" t="s">
        <v>373</v>
      </c>
      <c r="M13" s="22"/>
      <c r="N13" s="22"/>
      <c r="O13" s="22"/>
      <c r="P13" s="22"/>
      <c r="Q13" s="22"/>
      <c r="R13" s="22"/>
      <c r="S13" s="26"/>
    </row>
    <row r="14" spans="1:19" ht="42">
      <c r="A14" s="11">
        <v>13</v>
      </c>
      <c r="B14" s="26">
        <v>189034</v>
      </c>
      <c r="C14" s="26" t="s">
        <v>374</v>
      </c>
      <c r="D14" s="26">
        <v>78.540000000000006</v>
      </c>
      <c r="E14" s="11"/>
      <c r="F14" s="26">
        <v>4.8</v>
      </c>
      <c r="G14" s="24">
        <f t="shared" si="0"/>
        <v>83.34</v>
      </c>
      <c r="H14" s="24" t="s">
        <v>375</v>
      </c>
      <c r="I14" s="26"/>
      <c r="J14" s="34"/>
      <c r="K14" s="26" t="s">
        <v>376</v>
      </c>
      <c r="L14" s="34"/>
      <c r="M14" s="26"/>
      <c r="N14" s="22" t="s">
        <v>377</v>
      </c>
      <c r="O14" s="26"/>
      <c r="P14" s="34"/>
      <c r="Q14" s="26"/>
      <c r="R14" s="26"/>
      <c r="S14" s="26"/>
    </row>
    <row r="15" spans="1:19" ht="70">
      <c r="A15" s="28">
        <v>14</v>
      </c>
      <c r="B15" s="31">
        <v>189401</v>
      </c>
      <c r="C15" s="31" t="s">
        <v>378</v>
      </c>
      <c r="D15" s="31">
        <v>83</v>
      </c>
      <c r="E15" s="31">
        <v>0</v>
      </c>
      <c r="F15" s="31">
        <v>0</v>
      </c>
      <c r="G15" s="24">
        <f t="shared" si="0"/>
        <v>83</v>
      </c>
      <c r="H15" s="24" t="s">
        <v>375</v>
      </c>
      <c r="I15" s="31"/>
      <c r="J15" s="22" t="s">
        <v>379</v>
      </c>
      <c r="K15" s="34"/>
      <c r="L15" s="34"/>
      <c r="M15" s="34"/>
      <c r="N15" s="34"/>
      <c r="O15" s="26"/>
      <c r="P15" s="26"/>
      <c r="Q15" s="26"/>
      <c r="R15" s="26"/>
      <c r="S15" s="26"/>
    </row>
    <row r="16" spans="1:19" ht="154">
      <c r="A16" s="11">
        <v>15</v>
      </c>
      <c r="B16" s="26">
        <v>189032</v>
      </c>
      <c r="C16" s="11" t="s">
        <v>380</v>
      </c>
      <c r="D16" s="26">
        <v>79.7</v>
      </c>
      <c r="E16" s="11">
        <v>0</v>
      </c>
      <c r="F16" s="26">
        <v>3.2</v>
      </c>
      <c r="G16" s="24">
        <f t="shared" si="0"/>
        <v>82.9</v>
      </c>
      <c r="H16" s="24" t="s">
        <v>375</v>
      </c>
      <c r="I16" s="26"/>
      <c r="J16" s="22" t="s">
        <v>381</v>
      </c>
      <c r="K16" s="26"/>
      <c r="L16" s="22" t="s">
        <v>382</v>
      </c>
      <c r="M16" s="26"/>
      <c r="N16" s="26"/>
      <c r="O16" s="26"/>
      <c r="P16" s="22" t="s">
        <v>383</v>
      </c>
      <c r="Q16" s="26"/>
      <c r="R16" s="26"/>
      <c r="S16" s="26"/>
    </row>
    <row r="17" spans="1:19">
      <c r="A17" s="28">
        <v>16</v>
      </c>
      <c r="B17" s="24">
        <v>189025</v>
      </c>
      <c r="C17" s="24" t="s">
        <v>384</v>
      </c>
      <c r="D17" s="24">
        <v>82.7</v>
      </c>
      <c r="E17" s="24">
        <v>0</v>
      </c>
      <c r="F17" s="24">
        <v>0</v>
      </c>
      <c r="G17" s="24">
        <f t="shared" si="0"/>
        <v>82.7</v>
      </c>
      <c r="H17" s="24" t="s">
        <v>375</v>
      </c>
      <c r="I17" s="26"/>
      <c r="J17" s="26"/>
      <c r="K17" s="26"/>
      <c r="L17" s="26"/>
      <c r="M17" s="26"/>
      <c r="N17" s="26"/>
      <c r="O17" s="26"/>
      <c r="P17" s="26"/>
      <c r="Q17" s="26"/>
      <c r="R17" s="26"/>
      <c r="S17" s="26"/>
    </row>
    <row r="18" spans="1:19" ht="42">
      <c r="A18" s="11">
        <v>17</v>
      </c>
      <c r="B18" s="26">
        <v>189406</v>
      </c>
      <c r="C18" s="11" t="s">
        <v>385</v>
      </c>
      <c r="D18" s="26">
        <v>80.3</v>
      </c>
      <c r="E18" s="11">
        <v>0</v>
      </c>
      <c r="F18" s="11">
        <v>2.4</v>
      </c>
      <c r="G18" s="24">
        <f t="shared" si="0"/>
        <v>82.7</v>
      </c>
      <c r="H18" s="24" t="s">
        <v>375</v>
      </c>
      <c r="I18" s="26"/>
      <c r="J18" s="26"/>
      <c r="K18" s="26"/>
      <c r="L18" s="26"/>
      <c r="M18" s="26"/>
      <c r="N18" s="26"/>
      <c r="O18" s="26"/>
      <c r="P18" s="22" t="s">
        <v>386</v>
      </c>
      <c r="Q18" s="26"/>
      <c r="R18" s="26"/>
      <c r="S18" s="26"/>
    </row>
    <row r="19" spans="1:19" ht="140">
      <c r="A19" s="28">
        <v>18</v>
      </c>
      <c r="B19" s="26">
        <v>189405</v>
      </c>
      <c r="C19" s="34" t="s">
        <v>387</v>
      </c>
      <c r="D19" s="34">
        <v>77.459999999999994</v>
      </c>
      <c r="E19" s="34">
        <v>0</v>
      </c>
      <c r="F19" s="34">
        <v>5</v>
      </c>
      <c r="G19" s="24">
        <f t="shared" si="0"/>
        <v>82.46</v>
      </c>
      <c r="H19" s="24" t="s">
        <v>375</v>
      </c>
      <c r="I19" s="22" t="s">
        <v>388</v>
      </c>
      <c r="J19" s="34" t="s">
        <v>108</v>
      </c>
      <c r="K19" s="34" t="s">
        <v>108</v>
      </c>
      <c r="L19" s="34" t="s">
        <v>108</v>
      </c>
      <c r="M19" s="34" t="s">
        <v>108</v>
      </c>
      <c r="N19" s="34" t="s">
        <v>108</v>
      </c>
      <c r="O19" s="34" t="s">
        <v>108</v>
      </c>
      <c r="P19" s="34"/>
      <c r="Q19" s="34" t="s">
        <v>108</v>
      </c>
      <c r="R19" s="34" t="s">
        <v>108</v>
      </c>
      <c r="S19" s="34" t="s">
        <v>389</v>
      </c>
    </row>
    <row r="20" spans="1:19">
      <c r="A20" s="11">
        <v>19</v>
      </c>
      <c r="B20" s="24">
        <v>189021</v>
      </c>
      <c r="C20" s="24" t="s">
        <v>390</v>
      </c>
      <c r="D20" s="24">
        <v>82.15</v>
      </c>
      <c r="E20" s="24">
        <v>0</v>
      </c>
      <c r="F20" s="24">
        <v>0</v>
      </c>
      <c r="G20" s="24">
        <f t="shared" si="0"/>
        <v>82.15</v>
      </c>
      <c r="H20" s="24" t="s">
        <v>375</v>
      </c>
      <c r="I20" s="24"/>
      <c r="J20" s="26"/>
      <c r="K20" s="26"/>
      <c r="L20" s="26"/>
      <c r="M20" s="26"/>
      <c r="N20" s="26"/>
      <c r="O20" s="26"/>
      <c r="P20" s="26"/>
      <c r="Q20" s="26"/>
      <c r="R20" s="26"/>
      <c r="S20" s="26"/>
    </row>
    <row r="21" spans="1:19">
      <c r="A21" s="28">
        <v>20</v>
      </c>
      <c r="B21" s="24">
        <v>189019</v>
      </c>
      <c r="C21" s="24" t="s">
        <v>391</v>
      </c>
      <c r="D21" s="24">
        <v>81.3</v>
      </c>
      <c r="E21" s="24">
        <v>10</v>
      </c>
      <c r="F21" s="24">
        <v>0</v>
      </c>
      <c r="G21" s="24">
        <f t="shared" si="0"/>
        <v>81.8</v>
      </c>
      <c r="H21" s="24" t="s">
        <v>375</v>
      </c>
      <c r="I21" s="26"/>
      <c r="J21" s="26"/>
      <c r="K21" s="26"/>
      <c r="L21" s="26"/>
      <c r="M21" s="26"/>
      <c r="N21" s="26"/>
      <c r="O21" s="26"/>
      <c r="P21" s="26"/>
      <c r="Q21" s="26"/>
      <c r="R21" s="26"/>
      <c r="S21" s="26"/>
    </row>
    <row r="22" spans="1:19" ht="353">
      <c r="A22" s="11">
        <v>21</v>
      </c>
      <c r="B22" s="26">
        <v>189031</v>
      </c>
      <c r="C22" s="11" t="s">
        <v>392</v>
      </c>
      <c r="D22" s="35">
        <v>81.400000000000006</v>
      </c>
      <c r="E22" s="11">
        <v>0</v>
      </c>
      <c r="F22" s="26">
        <v>0</v>
      </c>
      <c r="G22" s="24">
        <f t="shared" si="0"/>
        <v>81.400000000000006</v>
      </c>
      <c r="H22" s="24" t="s">
        <v>375</v>
      </c>
      <c r="I22" s="26" t="s">
        <v>393</v>
      </c>
      <c r="J22" s="22" t="s">
        <v>394</v>
      </c>
      <c r="K22" s="26" t="s">
        <v>393</v>
      </c>
      <c r="L22" s="22" t="s">
        <v>395</v>
      </c>
      <c r="M22" s="26" t="s">
        <v>393</v>
      </c>
      <c r="N22" s="22" t="s">
        <v>393</v>
      </c>
      <c r="O22" s="26" t="s">
        <v>393</v>
      </c>
      <c r="P22" s="22" t="s">
        <v>393</v>
      </c>
      <c r="Q22" s="26" t="s">
        <v>393</v>
      </c>
      <c r="R22" s="22" t="s">
        <v>393</v>
      </c>
      <c r="S22" s="26"/>
    </row>
    <row r="23" spans="1:19" ht="98">
      <c r="A23" s="28">
        <v>22</v>
      </c>
      <c r="B23" s="26">
        <v>189023</v>
      </c>
      <c r="C23" s="26" t="s">
        <v>396</v>
      </c>
      <c r="D23" s="26">
        <v>81.400000000000006</v>
      </c>
      <c r="E23" s="26"/>
      <c r="F23" s="24">
        <v>0</v>
      </c>
      <c r="G23" s="24">
        <f t="shared" si="0"/>
        <v>81.400000000000006</v>
      </c>
      <c r="H23" s="24" t="s">
        <v>375</v>
      </c>
      <c r="I23" s="26"/>
      <c r="J23" s="26"/>
      <c r="K23" s="22" t="s">
        <v>397</v>
      </c>
      <c r="L23" s="26"/>
      <c r="M23" s="26"/>
      <c r="N23" s="26"/>
      <c r="O23" s="26"/>
      <c r="P23" s="22" t="s">
        <v>398</v>
      </c>
      <c r="Q23" s="26"/>
      <c r="R23" s="26"/>
      <c r="S23" s="26"/>
    </row>
    <row r="24" spans="1:19">
      <c r="A24" s="11">
        <v>23</v>
      </c>
      <c r="B24" s="11">
        <v>189403</v>
      </c>
      <c r="C24" s="11" t="s">
        <v>399</v>
      </c>
      <c r="D24" s="11">
        <v>81</v>
      </c>
      <c r="E24" s="11">
        <v>0</v>
      </c>
      <c r="F24" s="11">
        <v>0</v>
      </c>
      <c r="G24" s="24">
        <f t="shared" si="0"/>
        <v>81</v>
      </c>
      <c r="H24" s="24" t="s">
        <v>375</v>
      </c>
      <c r="I24" s="11"/>
      <c r="J24" s="11" t="s">
        <v>108</v>
      </c>
      <c r="K24" s="11" t="s">
        <v>108</v>
      </c>
      <c r="L24" s="11" t="s">
        <v>108</v>
      </c>
      <c r="M24" s="11" t="s">
        <v>108</v>
      </c>
      <c r="N24" s="11" t="s">
        <v>108</v>
      </c>
      <c r="O24" s="11" t="s">
        <v>108</v>
      </c>
      <c r="P24" s="34" t="s">
        <v>108</v>
      </c>
      <c r="Q24" s="11" t="s">
        <v>108</v>
      </c>
      <c r="R24" s="11" t="s">
        <v>108</v>
      </c>
      <c r="S24" s="26"/>
    </row>
    <row r="25" spans="1:19">
      <c r="A25" s="28">
        <v>24</v>
      </c>
      <c r="B25" s="24">
        <v>189400</v>
      </c>
      <c r="C25" s="24" t="s">
        <v>400</v>
      </c>
      <c r="D25" s="24">
        <v>79.400000000000006</v>
      </c>
      <c r="E25" s="24">
        <v>23</v>
      </c>
      <c r="F25" s="24">
        <v>0</v>
      </c>
      <c r="G25" s="24">
        <f t="shared" si="0"/>
        <v>80.550000000000011</v>
      </c>
      <c r="H25" s="24" t="s">
        <v>375</v>
      </c>
      <c r="I25" s="26"/>
      <c r="J25" s="26"/>
      <c r="K25" s="26"/>
      <c r="L25" s="26"/>
      <c r="M25" s="26"/>
      <c r="N25" s="26"/>
      <c r="O25" s="26"/>
      <c r="P25" s="26"/>
      <c r="Q25" s="26"/>
      <c r="R25" s="26" t="s">
        <v>401</v>
      </c>
      <c r="S25" s="26"/>
    </row>
    <row r="26" spans="1:19">
      <c r="A26" s="11">
        <v>25</v>
      </c>
      <c r="B26" s="31">
        <v>189402</v>
      </c>
      <c r="C26" s="31" t="s">
        <v>402</v>
      </c>
      <c r="D26" s="31">
        <v>80.459999999999994</v>
      </c>
      <c r="E26" s="31"/>
      <c r="F26" s="31">
        <v>0</v>
      </c>
      <c r="G26" s="24">
        <f t="shared" si="0"/>
        <v>80.459999999999994</v>
      </c>
      <c r="H26" s="24" t="s">
        <v>375</v>
      </c>
      <c r="I26" s="31"/>
      <c r="J26" s="34"/>
      <c r="K26" s="34"/>
      <c r="L26" s="34"/>
      <c r="M26" s="34"/>
      <c r="N26" s="34"/>
      <c r="O26" s="26"/>
      <c r="P26" s="26"/>
      <c r="Q26" s="26"/>
      <c r="R26" s="26"/>
      <c r="S26" s="26"/>
    </row>
    <row r="27" spans="1:19">
      <c r="A27" s="28">
        <v>26</v>
      </c>
      <c r="B27" s="24">
        <v>189407</v>
      </c>
      <c r="C27" s="24" t="s">
        <v>403</v>
      </c>
      <c r="D27" s="24">
        <v>79.77</v>
      </c>
      <c r="E27" s="24"/>
      <c r="F27" s="24">
        <v>0</v>
      </c>
      <c r="G27" s="24">
        <f t="shared" si="0"/>
        <v>79.77</v>
      </c>
      <c r="H27" s="24" t="s">
        <v>375</v>
      </c>
      <c r="I27" s="24"/>
      <c r="J27" s="24"/>
      <c r="K27" s="24"/>
      <c r="L27" s="24"/>
      <c r="M27" s="24"/>
      <c r="N27" s="24"/>
      <c r="O27" s="24"/>
      <c r="P27" s="31"/>
      <c r="Q27" s="24"/>
      <c r="R27" s="24"/>
      <c r="S27" s="26"/>
    </row>
    <row r="28" spans="1:19">
      <c r="A28" s="11">
        <v>27</v>
      </c>
      <c r="B28" s="24">
        <v>189022</v>
      </c>
      <c r="C28" s="24" t="s">
        <v>404</v>
      </c>
      <c r="D28" s="24">
        <v>79.69</v>
      </c>
      <c r="E28" s="24">
        <v>0</v>
      </c>
      <c r="F28" s="24">
        <v>0</v>
      </c>
      <c r="G28" s="24">
        <f t="shared" si="0"/>
        <v>79.69</v>
      </c>
      <c r="H28" s="24" t="s">
        <v>375</v>
      </c>
      <c r="I28" s="24"/>
      <c r="J28" s="24"/>
      <c r="K28" s="24"/>
      <c r="L28" s="26"/>
      <c r="M28" s="26"/>
      <c r="N28" s="26"/>
      <c r="O28" s="26"/>
      <c r="P28" s="26"/>
      <c r="Q28" s="26"/>
      <c r="R28" s="26"/>
      <c r="S28" s="26"/>
    </row>
    <row r="29" spans="1:19">
      <c r="A29" s="28">
        <v>28</v>
      </c>
      <c r="B29" s="24">
        <v>189027</v>
      </c>
      <c r="C29" s="24" t="s">
        <v>405</v>
      </c>
      <c r="D29" s="24">
        <v>79.2</v>
      </c>
      <c r="E29" s="24">
        <v>0</v>
      </c>
      <c r="F29" s="24">
        <v>0</v>
      </c>
      <c r="G29" s="24">
        <f t="shared" si="0"/>
        <v>79.2</v>
      </c>
      <c r="H29" s="24" t="s">
        <v>375</v>
      </c>
      <c r="I29" s="26"/>
      <c r="J29" s="26"/>
      <c r="K29" s="26"/>
      <c r="L29" s="26"/>
      <c r="M29" s="26"/>
      <c r="N29" s="26"/>
      <c r="O29" s="26"/>
      <c r="P29" s="26"/>
      <c r="Q29" s="26"/>
      <c r="R29" s="26"/>
      <c r="S29" s="26"/>
    </row>
    <row r="30" spans="1:19">
      <c r="A30" s="11">
        <v>29</v>
      </c>
      <c r="B30" s="26">
        <v>189775</v>
      </c>
      <c r="C30" s="26" t="s">
        <v>406</v>
      </c>
      <c r="D30" s="26">
        <v>77.3</v>
      </c>
      <c r="E30" s="26">
        <v>12</v>
      </c>
      <c r="F30" s="26">
        <v>0</v>
      </c>
      <c r="G30" s="24">
        <f t="shared" si="0"/>
        <v>77.899999999999991</v>
      </c>
      <c r="H30" s="24" t="s">
        <v>375</v>
      </c>
      <c r="I30" s="11"/>
      <c r="J30" s="22" t="s">
        <v>407</v>
      </c>
      <c r="K30" s="11"/>
      <c r="L30" s="22"/>
      <c r="M30" s="22"/>
      <c r="N30" s="11"/>
      <c r="O30" s="11"/>
      <c r="P30" s="22"/>
      <c r="Q30" s="11"/>
      <c r="R30" s="11"/>
      <c r="S30" s="26"/>
    </row>
    <row r="38" spans="16:16">
      <c r="P38" s="36"/>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18硕</vt:lpstr>
      <vt:lpstr>18硕蒙纳士</vt:lpstr>
      <vt:lpstr>19硕推免</vt:lpstr>
      <vt:lpstr>19硕统考</vt:lpstr>
      <vt:lpstr>17博士</vt:lpstr>
      <vt:lpstr>18博士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Lee</dc:creator>
  <cp:lastModifiedBy>Francis Lee</cp:lastModifiedBy>
  <dcterms:created xsi:type="dcterms:W3CDTF">2019-11-01T02:27:41Z</dcterms:created>
  <dcterms:modified xsi:type="dcterms:W3CDTF">2019-11-01T09:35:44Z</dcterms:modified>
</cp:coreProperties>
</file>